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8" activeTab="1"/>
  </bookViews>
  <sheets>
    <sheet name="Sheet1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<sst xmlns="http://schemas.openxmlformats.org/spreadsheetml/2006/main" count="149" uniqueCount="92">
  <si>
    <t>Row1</t>
  </si>
  <si>
    <t>Row2</t>
  </si>
  <si>
    <t>Row3</t>
  </si>
  <si>
    <t>Row4</t>
  </si>
  <si>
    <t>Row5</t>
  </si>
  <si>
    <t>Row6</t>
  </si>
  <si>
    <t>Row7</t>
  </si>
  <si>
    <t>Row8</t>
  </si>
  <si>
    <t>Row9</t>
  </si>
  <si>
    <t>Row10</t>
  </si>
  <si>
    <t>Row11</t>
  </si>
  <si>
    <t>Row12</t>
  </si>
  <si>
    <t>Row13</t>
  </si>
  <si>
    <t>Row14</t>
  </si>
  <si>
    <t>Row15</t>
  </si>
  <si>
    <t>Row16</t>
  </si>
  <si>
    <t>Row17</t>
  </si>
  <si>
    <t>Row18</t>
  </si>
  <si>
    <t>Row19</t>
  </si>
  <si>
    <t>Row20</t>
  </si>
  <si>
    <t>Row21</t>
  </si>
  <si>
    <t>Row22</t>
  </si>
  <si>
    <t>Row23</t>
  </si>
  <si>
    <t>Row24</t>
  </si>
  <si>
    <t>Row25</t>
  </si>
  <si>
    <t>Row26</t>
  </si>
  <si>
    <t>Confidence Level(95.000%)</t>
  </si>
  <si>
    <t>HW</t>
  </si>
  <si>
    <t>Current</t>
  </si>
  <si>
    <t>topix</t>
  </si>
  <si>
    <t xml:space="preserve">(of 15) </t>
  </si>
  <si>
    <t>papers/</t>
  </si>
  <si>
    <t>pres't'ns</t>
  </si>
  <si>
    <t xml:space="preserve">Ch. 9 </t>
  </si>
  <si>
    <t xml:space="preserve">Ch. 10 </t>
  </si>
  <si>
    <t xml:space="preserve">Ch. 11 </t>
  </si>
  <si>
    <t>Total</t>
  </si>
  <si>
    <t>Final</t>
  </si>
  <si>
    <t>Letter</t>
  </si>
  <si>
    <t>Grade</t>
  </si>
  <si>
    <t>SDs--&gt;</t>
  </si>
  <si>
    <t>Means--&gt;</t>
  </si>
  <si>
    <t xml:space="preserve">(of 10) </t>
  </si>
  <si>
    <t>Scaled</t>
  </si>
  <si>
    <t>Paper</t>
  </si>
  <si>
    <t xml:space="preserve">Valid </t>
  </si>
  <si>
    <t>(of 20)</t>
  </si>
  <si>
    <t xml:space="preserve">(of 20) </t>
  </si>
  <si>
    <t>Writeup</t>
  </si>
  <si>
    <t>Seminar</t>
  </si>
  <si>
    <t>Major Pts</t>
  </si>
  <si>
    <t>Selection</t>
  </si>
  <si>
    <t>Chapter 1</t>
  </si>
  <si>
    <t xml:space="preserve">Ch. 4 </t>
  </si>
  <si>
    <t xml:space="preserve">Quiz--LAMP </t>
  </si>
  <si>
    <t>Comments</t>
  </si>
  <si>
    <t>peer evals</t>
  </si>
  <si>
    <t xml:space="preserve">Ch. 3 </t>
  </si>
  <si>
    <t>Ch. 5</t>
  </si>
  <si>
    <t>SIDN</t>
  </si>
  <si>
    <t>Offshore Paper</t>
  </si>
  <si>
    <t>Quiz</t>
  </si>
  <si>
    <t>Point</t>
  </si>
  <si>
    <t>[of 100]</t>
  </si>
  <si>
    <t>up to max credit]</t>
  </si>
  <si>
    <t>[added to HW</t>
  </si>
  <si>
    <t>Extra Credit Quizzes:</t>
  </si>
  <si>
    <t xml:space="preserve">extra </t>
  </si>
  <si>
    <t>credit</t>
  </si>
  <si>
    <t>Prep/particip</t>
  </si>
  <si>
    <t>(max 20)</t>
  </si>
  <si>
    <t>Case 1.1</t>
  </si>
  <si>
    <t>(of 8)</t>
  </si>
  <si>
    <t xml:space="preserve">(of 24) </t>
  </si>
  <si>
    <t xml:space="preserve">Case &amp; </t>
  </si>
  <si>
    <t xml:space="preserve">Behling </t>
  </si>
  <si>
    <t>(of 10)</t>
  </si>
  <si>
    <t xml:space="preserve">(of 40) </t>
  </si>
  <si>
    <t xml:space="preserve">(max 30) </t>
  </si>
  <si>
    <t>Spring 2019</t>
  </si>
  <si>
    <t>(of 6)</t>
  </si>
  <si>
    <t>(of 9)</t>
  </si>
  <si>
    <t>(of 23)</t>
  </si>
  <si>
    <t>A+</t>
  </si>
  <si>
    <t>C-</t>
  </si>
  <si>
    <t>B</t>
  </si>
  <si>
    <t>B-</t>
  </si>
  <si>
    <t xml:space="preserve">A </t>
  </si>
  <si>
    <t xml:space="preserve">C </t>
  </si>
  <si>
    <t>A</t>
  </si>
  <si>
    <t>A-</t>
  </si>
  <si>
    <t>Bus 159 Final Grades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</si>
</sst>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"/>
    <numFmt numFmtId="173" formatCode="[$-409]dddd\,\ mmmm\ dd\,\ yyyy"/>
    <numFmt numFmtId="174" formatCode="[$-409]h:mm:ss\ AM/PM"/>
    <numFmt numFmtId="175" formatCode="[$-409]dddd\,\ mmmm\ d\,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2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5" fillId="0" borderId="12" xfId="0" applyFont="1" applyBorder="1" applyAlignment="1">
      <alignment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"/>
  <sheetViews>
    <sheetView zoomScalePageLayoutView="0" workbookViewId="0" topLeftCell="A9">
      <selection activeCell="A1" sqref="A1:AZ3"/>
    </sheetView>
  </sheetViews>
  <sheetFormatPr defaultColWidth="9.140625" defaultRowHeight="12.75"/>
  <sheetData>
    <row r="1" spans="1:52" ht="12.75">
      <c r="A1" s="6" t="s">
        <v>0</v>
      </c>
      <c r="B1" s="6"/>
      <c r="C1" s="6" t="s">
        <v>1</v>
      </c>
      <c r="D1" s="6"/>
      <c r="E1" s="6" t="s">
        <v>2</v>
      </c>
      <c r="F1" s="6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  <c r="AK1" s="6" t="s">
        <v>18</v>
      </c>
      <c r="AL1" s="6"/>
      <c r="AM1" s="6" t="s">
        <v>19</v>
      </c>
      <c r="AN1" s="6"/>
      <c r="AO1" s="6" t="s">
        <v>20</v>
      </c>
      <c r="AP1" s="6"/>
      <c r="AQ1" s="6" t="s">
        <v>21</v>
      </c>
      <c r="AR1" s="6"/>
      <c r="AS1" s="6" t="s">
        <v>22</v>
      </c>
      <c r="AT1" s="6"/>
      <c r="AU1" s="6" t="s">
        <v>23</v>
      </c>
      <c r="AV1" s="6"/>
      <c r="AW1" s="6" t="s">
        <v>24</v>
      </c>
      <c r="AX1" s="6"/>
      <c r="AY1" s="6" t="s">
        <v>25</v>
      </c>
      <c r="AZ1" s="6"/>
    </row>
    <row r="2" spans="1:5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ht="13.5" thickBot="1">
      <c r="A3" s="5" t="s">
        <v>26</v>
      </c>
      <c r="B3" s="5" t="e">
        <v>#DIV/0!</v>
      </c>
      <c r="C3" s="5" t="s">
        <v>26</v>
      </c>
      <c r="D3" s="5" t="e">
        <v>#DIV/0!</v>
      </c>
      <c r="E3" s="5" t="s">
        <v>26</v>
      </c>
      <c r="F3" s="5" t="e">
        <v>#DIV/0!</v>
      </c>
      <c r="G3" s="5" t="s">
        <v>26</v>
      </c>
      <c r="H3" s="5" t="e">
        <v>#DIV/0!</v>
      </c>
      <c r="I3" s="5" t="s">
        <v>26</v>
      </c>
      <c r="J3" s="5" t="e">
        <v>#DIV/0!</v>
      </c>
      <c r="K3" s="5" t="s">
        <v>26</v>
      </c>
      <c r="L3" s="5" t="e">
        <v>#DIV/0!</v>
      </c>
      <c r="M3" s="5" t="s">
        <v>26</v>
      </c>
      <c r="N3" s="5" t="e">
        <v>#DIV/0!</v>
      </c>
      <c r="O3" s="5" t="s">
        <v>26</v>
      </c>
      <c r="P3" s="5" t="e">
        <v>#DIV/0!</v>
      </c>
      <c r="Q3" s="5" t="s">
        <v>26</v>
      </c>
      <c r="R3" s="5" t="e">
        <v>#DIV/0!</v>
      </c>
      <c r="S3" s="5" t="s">
        <v>26</v>
      </c>
      <c r="T3" s="5" t="e">
        <v>#DIV/0!</v>
      </c>
      <c r="U3" s="5" t="s">
        <v>26</v>
      </c>
      <c r="V3" s="5" t="e">
        <v>#DIV/0!</v>
      </c>
      <c r="W3" s="5" t="s">
        <v>26</v>
      </c>
      <c r="X3" s="5" t="e">
        <v>#DIV/0!</v>
      </c>
      <c r="Y3" s="5" t="s">
        <v>26</v>
      </c>
      <c r="Z3" s="5" t="e">
        <v>#DIV/0!</v>
      </c>
      <c r="AA3" s="5" t="s">
        <v>26</v>
      </c>
      <c r="AB3" s="5" t="e">
        <v>#DIV/0!</v>
      </c>
      <c r="AC3" s="5" t="s">
        <v>26</v>
      </c>
      <c r="AD3" s="5" t="e">
        <v>#DIV/0!</v>
      </c>
      <c r="AE3" s="5" t="s">
        <v>26</v>
      </c>
      <c r="AF3" s="5" t="e">
        <v>#DIV/0!</v>
      </c>
      <c r="AG3" s="5" t="s">
        <v>26</v>
      </c>
      <c r="AH3" s="5" t="e">
        <v>#DIV/0!</v>
      </c>
      <c r="AI3" s="5" t="s">
        <v>26</v>
      </c>
      <c r="AJ3" s="5" t="e">
        <v>#DIV/0!</v>
      </c>
      <c r="AK3" s="5" t="s">
        <v>26</v>
      </c>
      <c r="AL3" s="5" t="e">
        <v>#DIV/0!</v>
      </c>
      <c r="AM3" s="5" t="s">
        <v>26</v>
      </c>
      <c r="AN3" s="5" t="e">
        <v>#DIV/0!</v>
      </c>
      <c r="AO3" s="5" t="s">
        <v>26</v>
      </c>
      <c r="AP3" s="5" t="e">
        <v>#DIV/0!</v>
      </c>
      <c r="AQ3" s="5" t="s">
        <v>26</v>
      </c>
      <c r="AR3" s="5" t="e">
        <v>#DIV/0!</v>
      </c>
      <c r="AS3" s="5" t="s">
        <v>26</v>
      </c>
      <c r="AT3" s="5" t="e">
        <v>#DIV/0!</v>
      </c>
      <c r="AU3" s="5" t="s">
        <v>26</v>
      </c>
      <c r="AV3" s="5" t="e">
        <v>#DIV/0!</v>
      </c>
      <c r="AW3" s="5" t="s">
        <v>26</v>
      </c>
      <c r="AX3" s="5" t="e">
        <v>#DIV/0!</v>
      </c>
      <c r="AY3" s="5" t="s">
        <v>26</v>
      </c>
      <c r="AZ3" s="5" t="e">
        <v>#DIV/0!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tabSelected="1" zoomScale="92" zoomScaleNormal="92" zoomScalePageLayoutView="0" workbookViewId="0" topLeftCell="A1">
      <selection activeCell="W1" sqref="W1"/>
    </sheetView>
  </sheetViews>
  <sheetFormatPr defaultColWidth="9.140625" defaultRowHeight="12.75"/>
  <cols>
    <col min="1" max="1" width="11.140625" style="3" customWidth="1"/>
    <col min="2" max="2" width="9.00390625" style="15" customWidth="1"/>
    <col min="3" max="3" width="7.57421875" style="19" customWidth="1"/>
    <col min="4" max="5" width="7.421875" style="19" customWidth="1"/>
    <col min="6" max="6" width="7.140625" style="19" customWidth="1"/>
    <col min="7" max="8" width="7.57421875" style="19" customWidth="1"/>
    <col min="9" max="9" width="10.140625" style="19" customWidth="1"/>
    <col min="10" max="10" width="11.8515625" style="19" customWidth="1"/>
    <col min="11" max="11" width="10.57421875" style="47" customWidth="1"/>
    <col min="12" max="13" width="10.140625" style="20" customWidth="1"/>
    <col min="14" max="14" width="10.421875" style="19" customWidth="1"/>
    <col min="15" max="15" width="13.00390625" style="19" customWidth="1"/>
    <col min="16" max="16" width="8.421875" style="45" customWidth="1"/>
    <col min="17" max="17" width="7.00390625" style="14" customWidth="1"/>
    <col min="18" max="18" width="2.140625" style="19" customWidth="1"/>
    <col min="19" max="19" width="12.421875" style="15" customWidth="1"/>
    <col min="20" max="20" width="15.421875" style="15" customWidth="1"/>
    <col min="21" max="21" width="9.140625" style="15" customWidth="1"/>
    <col min="22" max="22" width="8.8515625" style="0" customWidth="1"/>
    <col min="23" max="23" width="16.7109375" style="19" customWidth="1"/>
    <col min="24" max="24" width="14.421875" style="19" customWidth="1"/>
    <col min="25" max="25" width="24.57421875" style="19" customWidth="1"/>
    <col min="26" max="26" width="9.140625" style="19" customWidth="1"/>
  </cols>
  <sheetData>
    <row r="1" spans="1:21" ht="15">
      <c r="A1" s="2" t="s">
        <v>91</v>
      </c>
      <c r="B1" s="13"/>
      <c r="C1" s="21"/>
      <c r="D1" s="21"/>
      <c r="E1" s="21"/>
      <c r="N1" s="12"/>
      <c r="O1" s="14"/>
      <c r="P1" s="42"/>
      <c r="Q1" s="48"/>
      <c r="R1" s="28"/>
      <c r="T1" s="39" t="s">
        <v>66</v>
      </c>
      <c r="U1" s="39"/>
    </row>
    <row r="2" spans="1:21" ht="12.75">
      <c r="A2" s="34" t="s">
        <v>79</v>
      </c>
      <c r="C2" s="15"/>
      <c r="D2" s="15"/>
      <c r="E2" s="15"/>
      <c r="J2" s="1" t="s">
        <v>74</v>
      </c>
      <c r="L2" s="29" t="s">
        <v>28</v>
      </c>
      <c r="M2" s="29" t="s">
        <v>28</v>
      </c>
      <c r="O2" s="14"/>
      <c r="P2" s="43"/>
      <c r="T2" s="8" t="s">
        <v>65</v>
      </c>
      <c r="U2" s="8"/>
    </row>
    <row r="3" spans="2:21" ht="12.75">
      <c r="B3" s="8" t="s">
        <v>45</v>
      </c>
      <c r="C3" s="15"/>
      <c r="D3" s="15"/>
      <c r="E3" s="15"/>
      <c r="J3" s="8" t="s">
        <v>61</v>
      </c>
      <c r="K3" s="46" t="s">
        <v>43</v>
      </c>
      <c r="L3" s="29" t="s">
        <v>29</v>
      </c>
      <c r="M3" s="29" t="s">
        <v>29</v>
      </c>
      <c r="N3" s="11" t="s">
        <v>49</v>
      </c>
      <c r="O3" s="14" t="s">
        <v>69</v>
      </c>
      <c r="P3" s="14" t="s">
        <v>37</v>
      </c>
      <c r="Q3" s="14" t="s">
        <v>37</v>
      </c>
      <c r="R3" s="1"/>
      <c r="T3" s="8" t="s">
        <v>64</v>
      </c>
      <c r="U3" s="8"/>
    </row>
    <row r="4" spans="1:21" s="1" customFormat="1" ht="12.75">
      <c r="A4" s="33" t="s">
        <v>59</v>
      </c>
      <c r="B4" s="8" t="s">
        <v>51</v>
      </c>
      <c r="C4" s="8" t="s">
        <v>57</v>
      </c>
      <c r="D4" s="8" t="s">
        <v>58</v>
      </c>
      <c r="E4" s="8" t="s">
        <v>53</v>
      </c>
      <c r="F4" s="8" t="s">
        <v>33</v>
      </c>
      <c r="G4" s="8" t="s">
        <v>34</v>
      </c>
      <c r="H4" s="8" t="s">
        <v>35</v>
      </c>
      <c r="I4" s="1" t="s">
        <v>75</v>
      </c>
      <c r="J4" s="8" t="s">
        <v>67</v>
      </c>
      <c r="K4" s="41" t="s">
        <v>27</v>
      </c>
      <c r="L4" s="29" t="s">
        <v>31</v>
      </c>
      <c r="M4" s="29" t="s">
        <v>31</v>
      </c>
      <c r="N4" s="14" t="s">
        <v>50</v>
      </c>
      <c r="O4" s="14" t="s">
        <v>55</v>
      </c>
      <c r="P4" s="14" t="s">
        <v>62</v>
      </c>
      <c r="Q4" s="14" t="s">
        <v>38</v>
      </c>
      <c r="S4" s="33" t="s">
        <v>52</v>
      </c>
      <c r="T4" s="40" t="s">
        <v>60</v>
      </c>
      <c r="U4" s="36" t="s">
        <v>71</v>
      </c>
    </row>
    <row r="5" spans="1:21" s="1" customFormat="1" ht="12.75">
      <c r="A5" s="8"/>
      <c r="B5" s="8" t="s">
        <v>44</v>
      </c>
      <c r="C5" s="8" t="s">
        <v>27</v>
      </c>
      <c r="D5" s="8" t="s">
        <v>27</v>
      </c>
      <c r="E5" s="8" t="s">
        <v>27</v>
      </c>
      <c r="F5" s="8" t="s">
        <v>27</v>
      </c>
      <c r="G5" s="8" t="s">
        <v>27</v>
      </c>
      <c r="H5" s="8" t="s">
        <v>27</v>
      </c>
      <c r="I5" s="1" t="s">
        <v>61</v>
      </c>
      <c r="J5" s="11" t="s">
        <v>68</v>
      </c>
      <c r="K5" s="41" t="s">
        <v>36</v>
      </c>
      <c r="L5" s="29" t="s">
        <v>32</v>
      </c>
      <c r="M5" s="29" t="s">
        <v>32</v>
      </c>
      <c r="N5" s="14" t="s">
        <v>48</v>
      </c>
      <c r="O5" s="14" t="s">
        <v>56</v>
      </c>
      <c r="P5" s="14" t="s">
        <v>36</v>
      </c>
      <c r="Q5" s="14" t="s">
        <v>39</v>
      </c>
      <c r="R5" s="9"/>
      <c r="S5" s="33" t="s">
        <v>54</v>
      </c>
      <c r="T5" s="38" t="s">
        <v>61</v>
      </c>
      <c r="U5" s="1" t="s">
        <v>48</v>
      </c>
    </row>
    <row r="6" spans="1:21" s="1" customFormat="1" ht="12.75">
      <c r="A6" s="10"/>
      <c r="B6" s="38" t="s">
        <v>46</v>
      </c>
      <c r="C6" s="38" t="s">
        <v>30</v>
      </c>
      <c r="D6" s="38" t="s">
        <v>42</v>
      </c>
      <c r="E6" s="38" t="s">
        <v>73</v>
      </c>
      <c r="F6" s="38" t="s">
        <v>42</v>
      </c>
      <c r="G6" s="38" t="s">
        <v>42</v>
      </c>
      <c r="H6" s="38" t="s">
        <v>47</v>
      </c>
      <c r="I6" s="1" t="s">
        <v>76</v>
      </c>
      <c r="J6" s="36" t="s">
        <v>82</v>
      </c>
      <c r="K6" s="41" t="s">
        <v>78</v>
      </c>
      <c r="L6" s="29" t="s">
        <v>47</v>
      </c>
      <c r="M6" s="1" t="s">
        <v>43</v>
      </c>
      <c r="N6" s="11" t="s">
        <v>47</v>
      </c>
      <c r="O6" s="11" t="s">
        <v>70</v>
      </c>
      <c r="P6" s="11" t="s">
        <v>63</v>
      </c>
      <c r="Q6" s="14"/>
      <c r="R6" s="7"/>
      <c r="S6" s="38" t="s">
        <v>72</v>
      </c>
      <c r="T6" s="38" t="s">
        <v>81</v>
      </c>
      <c r="U6" s="36" t="s">
        <v>80</v>
      </c>
    </row>
    <row r="7" spans="1:20" ht="12.75">
      <c r="A7" s="10"/>
      <c r="B7" s="37"/>
      <c r="C7" s="37"/>
      <c r="D7" s="37"/>
      <c r="E7" s="37"/>
      <c r="F7" s="37"/>
      <c r="G7" s="37"/>
      <c r="H7" s="37"/>
      <c r="K7" s="44"/>
      <c r="L7" s="30"/>
      <c r="M7" s="29" t="s">
        <v>77</v>
      </c>
      <c r="N7" s="16"/>
      <c r="O7" s="16"/>
      <c r="P7" s="37"/>
      <c r="R7" s="23"/>
      <c r="S7" s="16"/>
      <c r="T7" s="16"/>
    </row>
    <row r="8" spans="1:21" ht="12.75">
      <c r="A8" s="12" t="s">
        <v>41</v>
      </c>
      <c r="B8" s="24">
        <f>AVERAGE(B14:B44)</f>
        <v>17.0625</v>
      </c>
      <c r="C8" s="17">
        <f>AVERAGE(C14:C44)</f>
        <v>11</v>
      </c>
      <c r="D8" s="17">
        <f>AVERAGE(D14:D44)</f>
        <v>7.625</v>
      </c>
      <c r="E8" s="17">
        <f>AVERAGE(E14:E44)</f>
        <v>14.214285714285714</v>
      </c>
      <c r="F8" s="17" t="e">
        <f>AVERAGE(F31:F44)</f>
        <v>#DIV/0!</v>
      </c>
      <c r="G8" s="17">
        <f aca="true" t="shared" si="0" ref="G8:P8">AVERAGE(G14:G44)</f>
        <v>8.125</v>
      </c>
      <c r="H8" s="17">
        <f t="shared" si="0"/>
        <v>14.6875</v>
      </c>
      <c r="I8" s="17">
        <f>AVERAGE(I14:I44)</f>
        <v>6.8</v>
      </c>
      <c r="J8" s="17">
        <f t="shared" si="0"/>
        <v>12.058823529411764</v>
      </c>
      <c r="K8" s="17">
        <f t="shared" si="0"/>
        <v>22.481463173504693</v>
      </c>
      <c r="L8" s="31">
        <f t="shared" si="0"/>
        <v>17.705882352941178</v>
      </c>
      <c r="M8" s="31"/>
      <c r="N8" s="17">
        <f t="shared" si="0"/>
        <v>17.235294117647058</v>
      </c>
      <c r="O8" s="17">
        <f t="shared" si="0"/>
        <v>17.470588235294116</v>
      </c>
      <c r="P8" s="31">
        <f t="shared" si="0"/>
        <v>92.59911023232823</v>
      </c>
      <c r="R8" s="25"/>
      <c r="S8" s="24"/>
      <c r="T8" s="24"/>
      <c r="U8" s="24"/>
    </row>
    <row r="9" spans="1:21" ht="12.75">
      <c r="A9" s="12" t="s">
        <v>40</v>
      </c>
      <c r="B9" s="24">
        <f>STDEV(B14:B44)</f>
        <v>1.7689450716929191</v>
      </c>
      <c r="C9" s="17">
        <f>STDEV(C14:C44)</f>
        <v>4.447221354708778</v>
      </c>
      <c r="D9" s="17">
        <f>STDEV(D14:D44)</f>
        <v>3.593976442141304</v>
      </c>
      <c r="E9" s="17">
        <f>STDEV(E14:E44)</f>
        <v>7.5669175863254745</v>
      </c>
      <c r="F9" s="17" t="e">
        <f>STDEV(F31:F44)</f>
        <v>#DIV/0!</v>
      </c>
      <c r="G9" s="17">
        <f aca="true" t="shared" si="1" ref="G9:P9">STDEV(G14:G44)</f>
        <v>2.362907813126304</v>
      </c>
      <c r="H9" s="17">
        <f t="shared" si="1"/>
        <v>5.313112709765027</v>
      </c>
      <c r="I9" s="17">
        <f>STDEV(I14:I44)</f>
        <v>3.0284366546831665</v>
      </c>
      <c r="J9" s="17">
        <f t="shared" si="1"/>
        <v>5.706033957961674</v>
      </c>
      <c r="K9" s="17">
        <f t="shared" si="1"/>
        <v>6.6956597942004334</v>
      </c>
      <c r="L9" s="31">
        <f t="shared" si="1"/>
        <v>2.6812941344235517</v>
      </c>
      <c r="M9" s="31"/>
      <c r="N9" s="17">
        <f t="shared" si="1"/>
        <v>1.8210371963768976</v>
      </c>
      <c r="O9" s="17">
        <f t="shared" si="1"/>
        <v>1.9722337291388483</v>
      </c>
      <c r="P9" s="31">
        <f t="shared" si="1"/>
        <v>11.553417341613127</v>
      </c>
      <c r="R9" s="25"/>
      <c r="S9" s="24"/>
      <c r="T9" s="24"/>
      <c r="U9" s="24"/>
    </row>
    <row r="10" spans="2:21" ht="12.75">
      <c r="B10" s="24"/>
      <c r="C10" s="17"/>
      <c r="D10" s="17"/>
      <c r="E10" s="17"/>
      <c r="F10" s="17"/>
      <c r="G10" s="17"/>
      <c r="H10" s="17"/>
      <c r="J10" s="17"/>
      <c r="K10" s="17"/>
      <c r="L10" s="31"/>
      <c r="M10" s="31"/>
      <c r="N10" s="17"/>
      <c r="O10" s="17"/>
      <c r="P10" s="44"/>
      <c r="R10" s="25"/>
      <c r="S10" s="24"/>
      <c r="T10" s="24"/>
      <c r="U10" s="24"/>
    </row>
    <row r="11" spans="1:26" s="27" customFormat="1" ht="13.5">
      <c r="A11" s="32">
        <v>10386441</v>
      </c>
      <c r="B11" s="13">
        <v>8</v>
      </c>
      <c r="C11" s="27">
        <v>10</v>
      </c>
      <c r="D11" s="13">
        <v>5</v>
      </c>
      <c r="E11" s="13">
        <v>10</v>
      </c>
      <c r="F11" s="13">
        <v>9</v>
      </c>
      <c r="G11" s="13">
        <v>9</v>
      </c>
      <c r="H11" s="13">
        <v>5</v>
      </c>
      <c r="I11" s="13">
        <v>5</v>
      </c>
      <c r="J11" s="13">
        <f>SUM(S11:V11)</f>
        <v>2</v>
      </c>
      <c r="K11" s="26">
        <f>SUM(B11:J11)*30/119</f>
        <v>15.882352941176471</v>
      </c>
      <c r="L11" s="27">
        <v>13</v>
      </c>
      <c r="M11" s="27">
        <f>L11*2</f>
        <v>26</v>
      </c>
      <c r="N11" s="13">
        <v>16</v>
      </c>
      <c r="O11" s="13">
        <v>16</v>
      </c>
      <c r="P11" s="46">
        <f>SUM(K11:O11)-L11</f>
        <v>73.88235294117646</v>
      </c>
      <c r="Q11" s="11" t="s">
        <v>88</v>
      </c>
      <c r="R11" s="13"/>
      <c r="S11" s="13">
        <v>2</v>
      </c>
      <c r="T11" s="13">
        <v>0</v>
      </c>
      <c r="U11" s="13"/>
      <c r="W11" s="13"/>
      <c r="X11" s="13"/>
      <c r="Y11" s="13"/>
      <c r="Z11" s="13"/>
    </row>
    <row r="12" spans="1:26" s="27" customFormat="1" ht="13.5">
      <c r="A12" s="32">
        <v>10320817</v>
      </c>
      <c r="B12" s="13">
        <v>16</v>
      </c>
      <c r="C12" s="27">
        <v>8</v>
      </c>
      <c r="D12" s="13">
        <v>9</v>
      </c>
      <c r="E12" s="13">
        <v>22</v>
      </c>
      <c r="F12" s="13">
        <v>7</v>
      </c>
      <c r="G12" s="13">
        <v>9</v>
      </c>
      <c r="H12" s="13"/>
      <c r="I12" s="13">
        <v>7</v>
      </c>
      <c r="J12" s="13">
        <f aca="true" t="shared" si="2" ref="J12:J30">SUM(S12:V12)</f>
        <v>20</v>
      </c>
      <c r="K12" s="26">
        <f aca="true" t="shared" si="3" ref="K12:K30">SUM(B12:J12)*30/119</f>
        <v>24.705882352941178</v>
      </c>
      <c r="L12" s="27">
        <v>18</v>
      </c>
      <c r="M12" s="27">
        <f aca="true" t="shared" si="4" ref="M12:M30">L12*2</f>
        <v>36</v>
      </c>
      <c r="N12" s="13">
        <v>16</v>
      </c>
      <c r="O12" s="13">
        <v>18</v>
      </c>
      <c r="P12" s="46">
        <f aca="true" t="shared" si="5" ref="P12:P30">SUM(K12:O12)-L12</f>
        <v>94.70588235294117</v>
      </c>
      <c r="Q12" s="11" t="s">
        <v>89</v>
      </c>
      <c r="R12" s="13"/>
      <c r="S12" s="13">
        <v>7</v>
      </c>
      <c r="T12" s="13">
        <v>7</v>
      </c>
      <c r="U12" s="13">
        <v>6</v>
      </c>
      <c r="W12" s="13"/>
      <c r="X12" s="13"/>
      <c r="Y12" s="13"/>
      <c r="Z12" s="13"/>
    </row>
    <row r="13" spans="1:28" ht="13.5" customHeight="1">
      <c r="A13" s="32">
        <v>9338199</v>
      </c>
      <c r="B13" s="13">
        <v>16</v>
      </c>
      <c r="C13" s="19">
        <v>15</v>
      </c>
      <c r="D13" s="13">
        <v>10</v>
      </c>
      <c r="E13" s="13">
        <v>17</v>
      </c>
      <c r="F13" s="13">
        <v>5</v>
      </c>
      <c r="G13" s="13">
        <v>8</v>
      </c>
      <c r="H13" s="13">
        <v>20</v>
      </c>
      <c r="I13" s="15">
        <v>10</v>
      </c>
      <c r="J13" s="13">
        <f t="shared" si="2"/>
        <v>15</v>
      </c>
      <c r="K13" s="26">
        <f t="shared" si="3"/>
        <v>29.243697478991596</v>
      </c>
      <c r="L13" s="19">
        <v>5</v>
      </c>
      <c r="M13" s="27">
        <f t="shared" si="4"/>
        <v>10</v>
      </c>
      <c r="N13" s="13">
        <v>18</v>
      </c>
      <c r="O13" s="13">
        <v>15</v>
      </c>
      <c r="P13" s="46">
        <f t="shared" si="5"/>
        <v>72.24369747899159</v>
      </c>
      <c r="Q13" s="14" t="s">
        <v>84</v>
      </c>
      <c r="R13" s="25"/>
      <c r="S13" s="13">
        <v>7</v>
      </c>
      <c r="T13" s="13">
        <v>3</v>
      </c>
      <c r="U13" s="13">
        <v>5</v>
      </c>
      <c r="W13" s="15"/>
      <c r="X13" s="15"/>
      <c r="Y13" s="15"/>
      <c r="Z13" s="15"/>
      <c r="AA13" s="3"/>
      <c r="AB13" s="3"/>
    </row>
    <row r="14" spans="1:28" ht="13.5" customHeight="1">
      <c r="A14" s="32">
        <v>10148229</v>
      </c>
      <c r="B14" s="13">
        <v>20</v>
      </c>
      <c r="C14" s="19">
        <v>12</v>
      </c>
      <c r="D14" s="13">
        <v>10</v>
      </c>
      <c r="E14" s="13">
        <v>8</v>
      </c>
      <c r="F14" s="13">
        <v>10</v>
      </c>
      <c r="G14" s="13">
        <v>4</v>
      </c>
      <c r="H14" s="13"/>
      <c r="I14" s="15">
        <v>10</v>
      </c>
      <c r="J14" s="13">
        <f t="shared" si="2"/>
        <v>21</v>
      </c>
      <c r="K14" s="26">
        <f t="shared" si="3"/>
        <v>23.949579831932773</v>
      </c>
      <c r="L14" s="19">
        <v>20</v>
      </c>
      <c r="M14" s="27">
        <f t="shared" si="4"/>
        <v>40</v>
      </c>
      <c r="N14" s="13">
        <v>20</v>
      </c>
      <c r="O14" s="13">
        <v>17</v>
      </c>
      <c r="P14" s="46">
        <f t="shared" si="5"/>
        <v>100.94957983193277</v>
      </c>
      <c r="Q14" s="14" t="s">
        <v>83</v>
      </c>
      <c r="R14" s="25"/>
      <c r="S14" s="13">
        <v>7</v>
      </c>
      <c r="T14" s="13">
        <v>8</v>
      </c>
      <c r="U14" s="13">
        <v>6</v>
      </c>
      <c r="W14" s="15"/>
      <c r="X14" s="15"/>
      <c r="Y14" s="15"/>
      <c r="Z14" s="15"/>
      <c r="AA14" s="3"/>
      <c r="AB14" s="3"/>
    </row>
    <row r="15" spans="1:30" ht="13.5">
      <c r="A15" s="32">
        <v>10226047</v>
      </c>
      <c r="B15" s="13">
        <v>15</v>
      </c>
      <c r="C15" s="19">
        <v>15</v>
      </c>
      <c r="D15" s="13">
        <v>10</v>
      </c>
      <c r="E15" s="13">
        <v>3</v>
      </c>
      <c r="F15" s="13">
        <v>10</v>
      </c>
      <c r="G15" s="13">
        <v>9</v>
      </c>
      <c r="H15" s="13">
        <v>10</v>
      </c>
      <c r="I15" s="19">
        <v>5</v>
      </c>
      <c r="J15" s="13">
        <f t="shared" si="2"/>
        <v>13</v>
      </c>
      <c r="K15" s="26">
        <f t="shared" si="3"/>
        <v>22.689075630252102</v>
      </c>
      <c r="L15" s="13">
        <v>17</v>
      </c>
      <c r="M15" s="27">
        <f t="shared" si="4"/>
        <v>34</v>
      </c>
      <c r="N15" s="13">
        <v>17</v>
      </c>
      <c r="O15" s="13">
        <v>17</v>
      </c>
      <c r="P15" s="46">
        <f t="shared" si="5"/>
        <v>90.6890756302521</v>
      </c>
      <c r="Q15" s="41" t="s">
        <v>90</v>
      </c>
      <c r="R15" s="26"/>
      <c r="S15" s="13">
        <v>4</v>
      </c>
      <c r="T15" s="13">
        <v>3</v>
      </c>
      <c r="U15" s="13">
        <v>6</v>
      </c>
      <c r="W15" s="15"/>
      <c r="X15" s="15"/>
      <c r="Y15" s="15"/>
      <c r="Z15" s="15"/>
      <c r="AA15" s="15"/>
      <c r="AB15" s="15"/>
      <c r="AC15" s="3"/>
      <c r="AD15" s="3"/>
    </row>
    <row r="16" spans="1:28" ht="13.5">
      <c r="A16" s="32">
        <v>12327939</v>
      </c>
      <c r="B16" s="13">
        <v>19</v>
      </c>
      <c r="C16" s="19">
        <v>15</v>
      </c>
      <c r="D16" s="13">
        <v>10</v>
      </c>
      <c r="E16" s="13">
        <v>17</v>
      </c>
      <c r="F16" s="13">
        <v>8</v>
      </c>
      <c r="G16" s="13">
        <v>10</v>
      </c>
      <c r="H16" s="13">
        <v>20</v>
      </c>
      <c r="I16" s="15">
        <v>6</v>
      </c>
      <c r="J16" s="13">
        <f t="shared" si="2"/>
        <v>16</v>
      </c>
      <c r="K16" s="26">
        <f t="shared" si="3"/>
        <v>30.50420168067227</v>
      </c>
      <c r="L16" s="19">
        <v>20</v>
      </c>
      <c r="M16" s="27">
        <f t="shared" si="4"/>
        <v>40</v>
      </c>
      <c r="N16" s="15">
        <v>19</v>
      </c>
      <c r="O16" s="13">
        <v>18</v>
      </c>
      <c r="P16" s="46">
        <f t="shared" si="5"/>
        <v>107.50420168067227</v>
      </c>
      <c r="Q16" s="14" t="s">
        <v>83</v>
      </c>
      <c r="S16" s="13">
        <v>7</v>
      </c>
      <c r="T16" s="13">
        <v>3</v>
      </c>
      <c r="U16" s="13">
        <v>6</v>
      </c>
      <c r="W16" s="15"/>
      <c r="X16" s="15"/>
      <c r="Y16" s="15"/>
      <c r="Z16" s="15"/>
      <c r="AA16" s="3"/>
      <c r="AB16" s="3"/>
    </row>
    <row r="17" spans="1:28" ht="13.5">
      <c r="A17" s="32">
        <v>10860590</v>
      </c>
      <c r="B17" s="13">
        <v>16</v>
      </c>
      <c r="C17" s="19">
        <v>5</v>
      </c>
      <c r="D17" s="13">
        <v>0</v>
      </c>
      <c r="E17" s="13">
        <v>7</v>
      </c>
      <c r="F17" s="13">
        <v>10</v>
      </c>
      <c r="G17" s="13">
        <v>9</v>
      </c>
      <c r="H17" s="13">
        <v>15</v>
      </c>
      <c r="I17" s="15">
        <v>10</v>
      </c>
      <c r="J17" s="13">
        <f t="shared" si="2"/>
        <v>16</v>
      </c>
      <c r="K17" s="26">
        <f t="shared" si="3"/>
        <v>22.18487394957983</v>
      </c>
      <c r="L17" s="19">
        <v>16</v>
      </c>
      <c r="M17" s="27">
        <f t="shared" si="4"/>
        <v>32</v>
      </c>
      <c r="N17" s="15">
        <v>16</v>
      </c>
      <c r="O17" s="13">
        <v>20</v>
      </c>
      <c r="P17" s="46">
        <f t="shared" si="5"/>
        <v>90.18487394957984</v>
      </c>
      <c r="Q17" s="14" t="s">
        <v>90</v>
      </c>
      <c r="S17" s="13">
        <v>5</v>
      </c>
      <c r="T17" s="13">
        <v>7</v>
      </c>
      <c r="U17" s="13">
        <v>4</v>
      </c>
      <c r="W17" s="15"/>
      <c r="X17" s="15"/>
      <c r="Y17" s="15"/>
      <c r="Z17" s="15"/>
      <c r="AA17" s="3"/>
      <c r="AB17" s="3"/>
    </row>
    <row r="18" spans="1:28" ht="13.5">
      <c r="A18" s="32">
        <v>10968191</v>
      </c>
      <c r="B18" s="13">
        <v>16</v>
      </c>
      <c r="C18" s="19">
        <v>5</v>
      </c>
      <c r="D18" s="13">
        <v>5</v>
      </c>
      <c r="E18" s="13">
        <v>13</v>
      </c>
      <c r="F18" s="13">
        <v>10</v>
      </c>
      <c r="G18" s="13">
        <v>10</v>
      </c>
      <c r="H18" s="13">
        <v>10</v>
      </c>
      <c r="I18" s="15">
        <v>8</v>
      </c>
      <c r="J18" s="13">
        <f t="shared" si="2"/>
        <v>6</v>
      </c>
      <c r="K18" s="26">
        <f t="shared" si="3"/>
        <v>20.92436974789916</v>
      </c>
      <c r="L18" s="19">
        <v>20</v>
      </c>
      <c r="M18" s="27">
        <f t="shared" si="4"/>
        <v>40</v>
      </c>
      <c r="N18" s="15">
        <v>14</v>
      </c>
      <c r="O18" s="13">
        <v>20</v>
      </c>
      <c r="P18" s="46">
        <f t="shared" si="5"/>
        <v>94.92436974789916</v>
      </c>
      <c r="Q18" s="14" t="s">
        <v>89</v>
      </c>
      <c r="S18" s="13">
        <v>2</v>
      </c>
      <c r="T18" s="13">
        <v>0</v>
      </c>
      <c r="U18" s="13">
        <v>4</v>
      </c>
      <c r="W18" s="15"/>
      <c r="X18" s="15"/>
      <c r="Y18" s="15"/>
      <c r="Z18" s="15"/>
      <c r="AA18" s="3"/>
      <c r="AB18" s="3"/>
    </row>
    <row r="19" spans="1:28" ht="13.5">
      <c r="A19" s="32">
        <v>10281466</v>
      </c>
      <c r="B19" s="13">
        <v>14</v>
      </c>
      <c r="C19" s="19">
        <v>5</v>
      </c>
      <c r="D19" s="13">
        <v>0</v>
      </c>
      <c r="E19" s="13">
        <v>7</v>
      </c>
      <c r="F19" s="13">
        <v>10</v>
      </c>
      <c r="G19" s="13">
        <v>9</v>
      </c>
      <c r="H19" s="13">
        <v>5</v>
      </c>
      <c r="I19" s="15">
        <v>10</v>
      </c>
      <c r="J19" s="13">
        <f t="shared" si="2"/>
        <v>13</v>
      </c>
      <c r="K19" s="26">
        <f t="shared" si="3"/>
        <v>18.403361344537814</v>
      </c>
      <c r="L19" s="19">
        <v>16</v>
      </c>
      <c r="M19" s="27">
        <f t="shared" si="4"/>
        <v>32</v>
      </c>
      <c r="N19" s="15">
        <v>15</v>
      </c>
      <c r="O19" s="13">
        <v>18</v>
      </c>
      <c r="P19" s="46">
        <f t="shared" si="5"/>
        <v>83.40336134453781</v>
      </c>
      <c r="Q19" s="14" t="s">
        <v>85</v>
      </c>
      <c r="S19" s="13">
        <v>2</v>
      </c>
      <c r="T19" s="13">
        <v>5</v>
      </c>
      <c r="U19" s="13">
        <v>6</v>
      </c>
      <c r="W19" s="15"/>
      <c r="X19" s="15"/>
      <c r="Y19" s="15"/>
      <c r="Z19" s="15"/>
      <c r="AA19" s="3"/>
      <c r="AB19" s="3"/>
    </row>
    <row r="20" spans="1:28" ht="13.5">
      <c r="A20" s="32">
        <v>10384478</v>
      </c>
      <c r="B20" s="13">
        <v>19</v>
      </c>
      <c r="C20" s="19">
        <v>15</v>
      </c>
      <c r="D20" s="13">
        <v>10</v>
      </c>
      <c r="E20" s="13">
        <v>14</v>
      </c>
      <c r="F20" s="13">
        <v>10</v>
      </c>
      <c r="G20" s="13">
        <v>10</v>
      </c>
      <c r="H20" s="13">
        <v>20</v>
      </c>
      <c r="I20" s="15">
        <v>5</v>
      </c>
      <c r="J20" s="13">
        <f t="shared" si="2"/>
        <v>15</v>
      </c>
      <c r="K20" s="26">
        <f t="shared" si="3"/>
        <v>29.747899159663866</v>
      </c>
      <c r="L20" s="19">
        <v>20</v>
      </c>
      <c r="M20" s="27">
        <f t="shared" si="4"/>
        <v>40</v>
      </c>
      <c r="N20" s="15">
        <v>17</v>
      </c>
      <c r="O20" s="13">
        <v>16</v>
      </c>
      <c r="P20" s="46">
        <f t="shared" si="5"/>
        <v>102.74789915966386</v>
      </c>
      <c r="Q20" s="14" t="s">
        <v>83</v>
      </c>
      <c r="S20" s="13">
        <v>6</v>
      </c>
      <c r="T20" s="13">
        <v>4</v>
      </c>
      <c r="U20" s="13">
        <v>5</v>
      </c>
      <c r="W20" s="15"/>
      <c r="X20" s="15"/>
      <c r="Y20" s="15"/>
      <c r="Z20" s="15"/>
      <c r="AA20" s="3"/>
      <c r="AB20" s="3"/>
    </row>
    <row r="21" spans="1:28" ht="13.5">
      <c r="A21" s="32">
        <v>11316734</v>
      </c>
      <c r="B21" s="13">
        <v>18</v>
      </c>
      <c r="D21" s="13">
        <v>5</v>
      </c>
      <c r="E21" s="13">
        <v>6</v>
      </c>
      <c r="F21" s="13"/>
      <c r="G21" s="13">
        <v>9</v>
      </c>
      <c r="H21" s="13">
        <v>20</v>
      </c>
      <c r="I21" s="15">
        <v>5</v>
      </c>
      <c r="J21" s="13">
        <f t="shared" si="2"/>
        <v>1</v>
      </c>
      <c r="K21" s="26">
        <f t="shared" si="3"/>
        <v>16.134453781512605</v>
      </c>
      <c r="L21" s="19">
        <v>20</v>
      </c>
      <c r="M21" s="27">
        <f t="shared" si="4"/>
        <v>40</v>
      </c>
      <c r="N21" s="15">
        <v>19</v>
      </c>
      <c r="O21" s="13">
        <v>20</v>
      </c>
      <c r="P21" s="46">
        <f t="shared" si="5"/>
        <v>95.1344537815126</v>
      </c>
      <c r="Q21" s="14" t="s">
        <v>89</v>
      </c>
      <c r="S21" s="13"/>
      <c r="T21" s="13">
        <v>1</v>
      </c>
      <c r="U21" s="13"/>
      <c r="W21" s="15"/>
      <c r="X21" s="15"/>
      <c r="Y21" s="15"/>
      <c r="Z21" s="15"/>
      <c r="AA21" s="3"/>
      <c r="AB21" s="3"/>
    </row>
    <row r="22" spans="1:28" ht="13.5">
      <c r="A22" s="32">
        <v>10320908</v>
      </c>
      <c r="B22" s="13">
        <v>18</v>
      </c>
      <c r="D22" s="13">
        <v>7</v>
      </c>
      <c r="E22" s="18">
        <v>20</v>
      </c>
      <c r="F22" s="13">
        <v>2</v>
      </c>
      <c r="G22" s="13">
        <v>9</v>
      </c>
      <c r="H22" s="13">
        <v>20</v>
      </c>
      <c r="I22" s="15">
        <v>5</v>
      </c>
      <c r="J22" s="13">
        <f t="shared" si="2"/>
        <v>14</v>
      </c>
      <c r="K22" s="26">
        <f t="shared" si="3"/>
        <v>23.949579831932773</v>
      </c>
      <c r="L22" s="19">
        <v>17.5</v>
      </c>
      <c r="M22" s="27">
        <f t="shared" si="4"/>
        <v>35</v>
      </c>
      <c r="N22" s="15">
        <v>17</v>
      </c>
      <c r="O22" s="13">
        <v>20</v>
      </c>
      <c r="P22" s="46">
        <f t="shared" si="5"/>
        <v>95.94957983193277</v>
      </c>
      <c r="Q22" s="14" t="s">
        <v>89</v>
      </c>
      <c r="S22" s="13">
        <v>7</v>
      </c>
      <c r="T22" s="13">
        <v>2</v>
      </c>
      <c r="U22" s="13">
        <v>5</v>
      </c>
      <c r="W22" s="15"/>
      <c r="X22" s="15"/>
      <c r="Y22" s="15"/>
      <c r="Z22" s="15"/>
      <c r="AA22" s="3"/>
      <c r="AB22" s="3"/>
    </row>
    <row r="23" spans="1:28" ht="13.5">
      <c r="A23" s="32">
        <v>9472398</v>
      </c>
      <c r="B23" s="13">
        <v>19</v>
      </c>
      <c r="D23" s="13"/>
      <c r="E23" s="18">
        <v>24</v>
      </c>
      <c r="F23" s="13">
        <v>10</v>
      </c>
      <c r="G23" s="13">
        <v>10</v>
      </c>
      <c r="H23" s="13">
        <v>15</v>
      </c>
      <c r="I23" s="15">
        <v>10</v>
      </c>
      <c r="J23" s="13">
        <f t="shared" si="2"/>
        <v>18</v>
      </c>
      <c r="K23" s="26">
        <f t="shared" si="3"/>
        <v>26.722689075630253</v>
      </c>
      <c r="L23" s="19">
        <v>18</v>
      </c>
      <c r="M23" s="27">
        <f t="shared" si="4"/>
        <v>36</v>
      </c>
      <c r="N23" s="15">
        <v>19</v>
      </c>
      <c r="O23" s="13">
        <v>20</v>
      </c>
      <c r="P23" s="46">
        <f t="shared" si="5"/>
        <v>101.72268907563026</v>
      </c>
      <c r="Q23" s="14" t="s">
        <v>83</v>
      </c>
      <c r="S23" s="13">
        <v>6</v>
      </c>
      <c r="T23" s="13">
        <v>6</v>
      </c>
      <c r="U23" s="13">
        <v>6</v>
      </c>
      <c r="W23" s="15"/>
      <c r="X23" s="15"/>
      <c r="Y23" s="15"/>
      <c r="Z23" s="15"/>
      <c r="AA23" s="3"/>
      <c r="AB23" s="3"/>
    </row>
    <row r="24" spans="1:28" ht="13.5">
      <c r="A24" s="32">
        <v>9654307</v>
      </c>
      <c r="B24" s="13">
        <v>19</v>
      </c>
      <c r="D24" s="13">
        <v>10</v>
      </c>
      <c r="E24" s="18">
        <v>22</v>
      </c>
      <c r="F24" s="13">
        <v>10</v>
      </c>
      <c r="G24" s="13">
        <v>10</v>
      </c>
      <c r="H24" s="13">
        <v>20</v>
      </c>
      <c r="I24" s="15">
        <v>10</v>
      </c>
      <c r="J24" s="13">
        <f t="shared" si="2"/>
        <v>15</v>
      </c>
      <c r="K24" s="26">
        <f t="shared" si="3"/>
        <v>29.243697478991596</v>
      </c>
      <c r="L24" s="19">
        <v>19</v>
      </c>
      <c r="M24" s="27">
        <f t="shared" si="4"/>
        <v>38</v>
      </c>
      <c r="N24" s="15">
        <v>20</v>
      </c>
      <c r="O24" s="13">
        <v>17</v>
      </c>
      <c r="P24" s="46">
        <f t="shared" si="5"/>
        <v>104.24369747899159</v>
      </c>
      <c r="Q24" s="14" t="s">
        <v>83</v>
      </c>
      <c r="S24" s="13">
        <v>6</v>
      </c>
      <c r="T24" s="13">
        <v>3</v>
      </c>
      <c r="U24" s="13">
        <v>6</v>
      </c>
      <c r="W24" s="15"/>
      <c r="X24" s="15"/>
      <c r="Y24" s="15"/>
      <c r="Z24" s="15"/>
      <c r="AA24" s="3"/>
      <c r="AB24" s="3"/>
    </row>
    <row r="25" spans="1:28" ht="13.5">
      <c r="A25" s="32">
        <v>12045969</v>
      </c>
      <c r="B25" s="13"/>
      <c r="D25" s="13">
        <v>10</v>
      </c>
      <c r="E25" s="18">
        <v>10</v>
      </c>
      <c r="F25" s="13">
        <v>5</v>
      </c>
      <c r="G25" s="13">
        <v>5</v>
      </c>
      <c r="H25" s="13">
        <v>10</v>
      </c>
      <c r="I25" s="15"/>
      <c r="J25" s="13">
        <f t="shared" si="2"/>
        <v>1</v>
      </c>
      <c r="K25" s="26">
        <f t="shared" si="3"/>
        <v>10.336134453781513</v>
      </c>
      <c r="L25" s="19">
        <v>14</v>
      </c>
      <c r="M25" s="27">
        <f t="shared" si="4"/>
        <v>28</v>
      </c>
      <c r="N25" s="15">
        <v>15</v>
      </c>
      <c r="O25" s="13">
        <v>15</v>
      </c>
      <c r="P25" s="46">
        <f t="shared" si="5"/>
        <v>68.33613445378151</v>
      </c>
      <c r="Q25" s="14" t="s">
        <v>84</v>
      </c>
      <c r="S25" s="13"/>
      <c r="T25" s="13">
        <v>1</v>
      </c>
      <c r="U25" s="13"/>
      <c r="W25" s="15"/>
      <c r="X25" s="15"/>
      <c r="Y25" s="15"/>
      <c r="Z25" s="15"/>
      <c r="AA25" s="3"/>
      <c r="AB25" s="3"/>
    </row>
    <row r="26" spans="1:28" ht="13.5">
      <c r="A26" s="32">
        <v>10676744</v>
      </c>
      <c r="B26" s="13">
        <v>16</v>
      </c>
      <c r="D26" s="13">
        <v>5</v>
      </c>
      <c r="E26" s="18"/>
      <c r="F26" s="13">
        <v>5</v>
      </c>
      <c r="G26" s="13">
        <v>4</v>
      </c>
      <c r="H26" s="13">
        <v>10</v>
      </c>
      <c r="I26" s="15">
        <v>3</v>
      </c>
      <c r="J26" s="13">
        <f t="shared" si="2"/>
        <v>8</v>
      </c>
      <c r="K26" s="26">
        <f t="shared" si="3"/>
        <v>12.857142857142858</v>
      </c>
      <c r="L26" s="19">
        <v>17.5</v>
      </c>
      <c r="M26" s="27">
        <f t="shared" si="4"/>
        <v>35</v>
      </c>
      <c r="N26" s="15">
        <v>18</v>
      </c>
      <c r="O26" s="13">
        <v>18</v>
      </c>
      <c r="P26" s="46">
        <f t="shared" si="5"/>
        <v>83.85714285714286</v>
      </c>
      <c r="Q26" s="14" t="s">
        <v>85</v>
      </c>
      <c r="S26" s="13"/>
      <c r="T26" s="13">
        <v>2</v>
      </c>
      <c r="U26" s="13">
        <v>6</v>
      </c>
      <c r="W26" s="15"/>
      <c r="X26" s="15"/>
      <c r="Y26" s="15"/>
      <c r="Z26" s="15"/>
      <c r="AA26" s="3"/>
      <c r="AB26" s="3"/>
    </row>
    <row r="27" spans="1:28" ht="13.5">
      <c r="A27" s="32">
        <v>12564552</v>
      </c>
      <c r="B27" s="13">
        <v>16</v>
      </c>
      <c r="C27" s="19">
        <v>10</v>
      </c>
      <c r="D27" s="13">
        <v>10</v>
      </c>
      <c r="E27" s="18">
        <v>24</v>
      </c>
      <c r="F27" s="13">
        <v>10</v>
      </c>
      <c r="G27" s="13">
        <v>9</v>
      </c>
      <c r="H27" s="13">
        <v>20</v>
      </c>
      <c r="I27" s="15">
        <v>7</v>
      </c>
      <c r="J27" s="13">
        <f t="shared" si="2"/>
        <v>13</v>
      </c>
      <c r="K27" s="26">
        <f t="shared" si="3"/>
        <v>30</v>
      </c>
      <c r="L27" s="19">
        <v>20</v>
      </c>
      <c r="M27" s="27">
        <f t="shared" si="4"/>
        <v>40</v>
      </c>
      <c r="N27" s="15">
        <v>18</v>
      </c>
      <c r="O27" s="13">
        <v>15</v>
      </c>
      <c r="P27" s="46">
        <f t="shared" si="5"/>
        <v>103</v>
      </c>
      <c r="Q27" s="14" t="s">
        <v>83</v>
      </c>
      <c r="S27" s="13">
        <v>6</v>
      </c>
      <c r="T27" s="13">
        <v>1</v>
      </c>
      <c r="U27" s="13">
        <v>6</v>
      </c>
      <c r="W27" s="15"/>
      <c r="X27" s="15"/>
      <c r="Y27" s="15"/>
      <c r="Z27" s="15"/>
      <c r="AA27" s="3"/>
      <c r="AB27" s="3"/>
    </row>
    <row r="28" spans="1:28" ht="13.5">
      <c r="A28" s="32">
        <v>8305791</v>
      </c>
      <c r="B28" s="13">
        <v>16</v>
      </c>
      <c r="C28" s="19">
        <v>15</v>
      </c>
      <c r="D28" s="13">
        <v>10</v>
      </c>
      <c r="E28" s="18">
        <v>24</v>
      </c>
      <c r="F28" s="13">
        <v>10</v>
      </c>
      <c r="G28" s="13">
        <v>9</v>
      </c>
      <c r="H28" s="13">
        <v>20</v>
      </c>
      <c r="I28" s="15">
        <v>8</v>
      </c>
      <c r="J28" s="13">
        <f t="shared" si="2"/>
        <v>13</v>
      </c>
      <c r="K28" s="26">
        <f t="shared" si="3"/>
        <v>31.51260504201681</v>
      </c>
      <c r="L28" s="19">
        <v>19</v>
      </c>
      <c r="M28" s="27">
        <f t="shared" si="4"/>
        <v>38</v>
      </c>
      <c r="N28" s="15">
        <v>15</v>
      </c>
      <c r="O28" s="13">
        <v>15</v>
      </c>
      <c r="P28" s="46">
        <f t="shared" si="5"/>
        <v>99.51260504201682</v>
      </c>
      <c r="Q28" s="14" t="s">
        <v>87</v>
      </c>
      <c r="S28" s="13">
        <v>4</v>
      </c>
      <c r="T28" s="13">
        <v>3</v>
      </c>
      <c r="U28" s="13">
        <v>6</v>
      </c>
      <c r="W28" s="15"/>
      <c r="X28" s="15"/>
      <c r="Y28" s="15"/>
      <c r="Z28" s="15"/>
      <c r="AA28" s="3"/>
      <c r="AB28" s="3"/>
    </row>
    <row r="29" spans="1:28" ht="13.5">
      <c r="A29" s="32">
        <v>12054601</v>
      </c>
      <c r="B29" s="13">
        <v>16</v>
      </c>
      <c r="D29" s="13">
        <v>10</v>
      </c>
      <c r="E29" s="18"/>
      <c r="F29" s="13">
        <v>10</v>
      </c>
      <c r="G29" s="13"/>
      <c r="H29" s="13">
        <v>10</v>
      </c>
      <c r="I29" s="15"/>
      <c r="J29" s="13">
        <f t="shared" si="2"/>
        <v>6</v>
      </c>
      <c r="K29" s="26">
        <f t="shared" si="3"/>
        <v>13.109243697478991</v>
      </c>
      <c r="L29" s="19">
        <v>17</v>
      </c>
      <c r="M29" s="27">
        <f t="shared" si="4"/>
        <v>34</v>
      </c>
      <c r="N29" s="15">
        <v>17</v>
      </c>
      <c r="O29" s="13">
        <v>16</v>
      </c>
      <c r="P29" s="46">
        <f t="shared" si="5"/>
        <v>80.10924369747899</v>
      </c>
      <c r="Q29" s="14" t="s">
        <v>86</v>
      </c>
      <c r="S29" s="13">
        <v>6</v>
      </c>
      <c r="T29" s="13">
        <v>0</v>
      </c>
      <c r="U29" s="13"/>
      <c r="W29" s="15"/>
      <c r="X29" s="15"/>
      <c r="Y29" s="15"/>
      <c r="Z29" s="15"/>
      <c r="AA29" s="3"/>
      <c r="AB29" s="3"/>
    </row>
    <row r="30" spans="1:28" ht="13.5">
      <c r="A30" s="32">
        <v>10849475</v>
      </c>
      <c r="B30" s="13">
        <v>16</v>
      </c>
      <c r="C30" s="19">
        <v>13</v>
      </c>
      <c r="D30" s="13">
        <v>10</v>
      </c>
      <c r="E30" s="18"/>
      <c r="F30" s="13">
        <v>10</v>
      </c>
      <c r="G30" s="13">
        <v>4</v>
      </c>
      <c r="H30" s="13">
        <v>10</v>
      </c>
      <c r="I30" s="15">
        <v>0</v>
      </c>
      <c r="J30" s="13">
        <f t="shared" si="2"/>
        <v>16</v>
      </c>
      <c r="K30" s="26">
        <f t="shared" si="3"/>
        <v>19.915966386554622</v>
      </c>
      <c r="L30" s="19">
        <v>10</v>
      </c>
      <c r="M30" s="27">
        <f t="shared" si="4"/>
        <v>20</v>
      </c>
      <c r="N30" s="15">
        <v>17</v>
      </c>
      <c r="O30" s="13">
        <v>15</v>
      </c>
      <c r="P30" s="46">
        <f t="shared" si="5"/>
        <v>71.91596638655463</v>
      </c>
      <c r="Q30" s="14" t="s">
        <v>84</v>
      </c>
      <c r="S30" s="13">
        <v>6</v>
      </c>
      <c r="T30" s="13">
        <v>4</v>
      </c>
      <c r="U30" s="13">
        <v>6</v>
      </c>
      <c r="W30" s="15"/>
      <c r="X30" s="15"/>
      <c r="Y30" s="15"/>
      <c r="Z30" s="15"/>
      <c r="AA30" s="3"/>
      <c r="AB30" s="3"/>
    </row>
    <row r="31" spans="1:28" ht="13.5">
      <c r="A31" s="32"/>
      <c r="B31" s="13"/>
      <c r="D31" s="13"/>
      <c r="E31" s="18"/>
      <c r="F31" s="13"/>
      <c r="G31" s="13"/>
      <c r="H31" s="13"/>
      <c r="I31" s="15"/>
      <c r="J31" s="13"/>
      <c r="K31" s="26"/>
      <c r="L31" s="19"/>
      <c r="M31" s="27"/>
      <c r="N31" s="15"/>
      <c r="O31" s="13"/>
      <c r="P31" s="46"/>
      <c r="S31" s="13"/>
      <c r="T31" s="13"/>
      <c r="U31" s="13"/>
      <c r="W31" s="15"/>
      <c r="X31" s="15"/>
      <c r="Y31" s="15"/>
      <c r="Z31" s="15"/>
      <c r="AA31" s="3"/>
      <c r="AB31" s="3"/>
    </row>
    <row r="32" spans="1:28" ht="13.5">
      <c r="A32" s="32"/>
      <c r="B32" s="13"/>
      <c r="D32" s="13"/>
      <c r="E32" s="18"/>
      <c r="F32" s="13"/>
      <c r="G32" s="13"/>
      <c r="H32" s="13"/>
      <c r="I32" s="15"/>
      <c r="J32" s="13"/>
      <c r="K32" s="26"/>
      <c r="L32" s="19"/>
      <c r="M32" s="27"/>
      <c r="N32" s="15"/>
      <c r="O32" s="13"/>
      <c r="P32" s="46"/>
      <c r="S32" s="13"/>
      <c r="T32" s="13"/>
      <c r="U32" s="13"/>
      <c r="W32" s="15"/>
      <c r="X32" s="15"/>
      <c r="Y32" s="15"/>
      <c r="Z32" s="15"/>
      <c r="AA32" s="3"/>
      <c r="AB32" s="3"/>
    </row>
    <row r="33" spans="1:28" ht="13.5">
      <c r="A33" s="32"/>
      <c r="B33" s="13"/>
      <c r="D33" s="13"/>
      <c r="E33" s="18"/>
      <c r="F33" s="13"/>
      <c r="G33" s="13"/>
      <c r="H33" s="13"/>
      <c r="I33" s="15"/>
      <c r="J33" s="13"/>
      <c r="K33" s="26"/>
      <c r="L33" s="19"/>
      <c r="M33" s="27"/>
      <c r="N33" s="15"/>
      <c r="O33" s="13"/>
      <c r="P33" s="46"/>
      <c r="S33" s="13"/>
      <c r="T33" s="13"/>
      <c r="U33" s="13"/>
      <c r="W33" s="15"/>
      <c r="X33" s="15"/>
      <c r="Y33" s="15"/>
      <c r="Z33" s="15"/>
      <c r="AA33" s="3"/>
      <c r="AB33" s="3"/>
    </row>
    <row r="34" spans="1:28" ht="13.5">
      <c r="A34" s="32"/>
      <c r="B34" s="13"/>
      <c r="D34" s="13"/>
      <c r="E34" s="18"/>
      <c r="F34" s="13"/>
      <c r="G34" s="13"/>
      <c r="H34" s="13"/>
      <c r="I34" s="15"/>
      <c r="J34" s="13"/>
      <c r="K34" s="26"/>
      <c r="L34" s="19"/>
      <c r="M34" s="27"/>
      <c r="N34" s="15"/>
      <c r="O34" s="13"/>
      <c r="P34" s="46"/>
      <c r="S34" s="13"/>
      <c r="T34" s="13"/>
      <c r="U34" s="13"/>
      <c r="W34" s="15"/>
      <c r="X34" s="15"/>
      <c r="Y34" s="15"/>
      <c r="Z34" s="15"/>
      <c r="AA34" s="3"/>
      <c r="AB34" s="3"/>
    </row>
    <row r="35" spans="1:28" ht="13.5">
      <c r="A35" s="32"/>
      <c r="B35" s="13"/>
      <c r="D35" s="13"/>
      <c r="E35" s="18"/>
      <c r="F35" s="13"/>
      <c r="G35" s="13"/>
      <c r="H35" s="13"/>
      <c r="I35" s="15"/>
      <c r="J35" s="13"/>
      <c r="K35" s="26"/>
      <c r="L35" s="19"/>
      <c r="M35" s="27"/>
      <c r="N35" s="15"/>
      <c r="O35" s="13"/>
      <c r="P35" s="46"/>
      <c r="S35" s="13"/>
      <c r="T35" s="13"/>
      <c r="U35" s="13"/>
      <c r="W35" s="15"/>
      <c r="X35" s="15"/>
      <c r="Y35" s="15"/>
      <c r="Z35" s="15"/>
      <c r="AA35" s="3"/>
      <c r="AB35" s="3"/>
    </row>
    <row r="36" spans="1:28" ht="13.5">
      <c r="A36" s="32"/>
      <c r="B36" s="13"/>
      <c r="D36" s="13"/>
      <c r="E36" s="18"/>
      <c r="F36" s="13"/>
      <c r="G36" s="13"/>
      <c r="H36" s="13"/>
      <c r="I36" s="15"/>
      <c r="J36" s="13"/>
      <c r="K36" s="26"/>
      <c r="L36" s="19"/>
      <c r="M36" s="27"/>
      <c r="N36" s="15"/>
      <c r="O36" s="13"/>
      <c r="P36" s="46"/>
      <c r="S36" s="13"/>
      <c r="T36" s="13"/>
      <c r="U36" s="13"/>
      <c r="W36" s="15"/>
      <c r="X36" s="15"/>
      <c r="Y36" s="15"/>
      <c r="Z36" s="15"/>
      <c r="AA36" s="3"/>
      <c r="AB36" s="3"/>
    </row>
    <row r="37" spans="1:28" ht="13.5">
      <c r="A37" s="32"/>
      <c r="B37" s="13"/>
      <c r="D37" s="13"/>
      <c r="E37" s="18"/>
      <c r="F37" s="13"/>
      <c r="G37" s="13"/>
      <c r="H37" s="13"/>
      <c r="I37" s="15"/>
      <c r="J37" s="13"/>
      <c r="K37" s="26"/>
      <c r="L37" s="19"/>
      <c r="M37" s="27"/>
      <c r="N37" s="15"/>
      <c r="O37" s="13"/>
      <c r="P37" s="46"/>
      <c r="S37" s="13"/>
      <c r="T37" s="13"/>
      <c r="U37" s="13"/>
      <c r="W37" s="15"/>
      <c r="X37" s="15"/>
      <c r="Y37" s="15"/>
      <c r="Z37" s="15"/>
      <c r="AA37" s="3"/>
      <c r="AB37" s="3"/>
    </row>
    <row r="38" spans="1:28" ht="13.5">
      <c r="A38" s="32"/>
      <c r="B38" s="13"/>
      <c r="D38" s="13"/>
      <c r="E38" s="18"/>
      <c r="F38" s="13"/>
      <c r="G38" s="13"/>
      <c r="H38" s="13"/>
      <c r="I38" s="15"/>
      <c r="J38" s="13"/>
      <c r="K38" s="26"/>
      <c r="L38" s="19"/>
      <c r="M38" s="27"/>
      <c r="N38" s="15"/>
      <c r="O38" s="13"/>
      <c r="P38" s="46"/>
      <c r="S38" s="13"/>
      <c r="T38" s="13"/>
      <c r="U38" s="13"/>
      <c r="W38" s="15"/>
      <c r="X38" s="15"/>
      <c r="Y38" s="15"/>
      <c r="Z38" s="15"/>
      <c r="AA38" s="3"/>
      <c r="AB38" s="3"/>
    </row>
    <row r="39" spans="1:28" ht="13.5">
      <c r="A39" s="32"/>
      <c r="B39" s="13"/>
      <c r="D39" s="13"/>
      <c r="E39" s="18"/>
      <c r="F39" s="13"/>
      <c r="G39" s="13"/>
      <c r="H39" s="13"/>
      <c r="I39" s="15"/>
      <c r="J39" s="13"/>
      <c r="K39" s="26"/>
      <c r="L39" s="18"/>
      <c r="M39" s="27"/>
      <c r="N39" s="22"/>
      <c r="O39" s="13"/>
      <c r="P39" s="46"/>
      <c r="S39" s="13"/>
      <c r="T39" s="13"/>
      <c r="U39" s="13"/>
      <c r="W39" s="15"/>
      <c r="X39" s="15"/>
      <c r="Y39" s="15"/>
      <c r="Z39" s="15"/>
      <c r="AA39" s="3"/>
      <c r="AB39" s="3"/>
    </row>
    <row r="40" spans="1:28" ht="13.5">
      <c r="A40" s="32"/>
      <c r="B40" s="13"/>
      <c r="D40" s="13"/>
      <c r="E40" s="18"/>
      <c r="F40" s="13"/>
      <c r="G40" s="13"/>
      <c r="H40" s="13"/>
      <c r="I40" s="15"/>
      <c r="J40" s="13"/>
      <c r="K40" s="26"/>
      <c r="L40" s="18"/>
      <c r="M40" s="27"/>
      <c r="N40" s="22"/>
      <c r="O40" s="13"/>
      <c r="P40" s="46"/>
      <c r="S40" s="13"/>
      <c r="T40" s="13"/>
      <c r="U40" s="13"/>
      <c r="W40" s="15"/>
      <c r="X40" s="15"/>
      <c r="Y40" s="15"/>
      <c r="Z40" s="15"/>
      <c r="AA40" s="3"/>
      <c r="AB40" s="3"/>
    </row>
    <row r="41" spans="1:28" ht="13.5">
      <c r="A41" s="32"/>
      <c r="B41" s="13"/>
      <c r="D41" s="13"/>
      <c r="E41" s="18"/>
      <c r="F41" s="13"/>
      <c r="G41" s="13"/>
      <c r="H41" s="13"/>
      <c r="I41" s="15"/>
      <c r="J41" s="13"/>
      <c r="K41" s="26"/>
      <c r="L41" s="18"/>
      <c r="M41" s="27"/>
      <c r="N41" s="22"/>
      <c r="O41" s="13"/>
      <c r="P41" s="46"/>
      <c r="S41" s="13"/>
      <c r="T41" s="13"/>
      <c r="U41" s="13"/>
      <c r="W41" s="15"/>
      <c r="X41" s="15"/>
      <c r="Y41" s="15"/>
      <c r="Z41" s="15"/>
      <c r="AA41" s="3"/>
      <c r="AB41" s="3"/>
    </row>
    <row r="42" spans="1:26" s="3" customFormat="1" ht="13.5">
      <c r="A42" s="32"/>
      <c r="B42" s="13"/>
      <c r="C42" s="15"/>
      <c r="D42" s="13"/>
      <c r="E42" s="35"/>
      <c r="F42" s="13"/>
      <c r="G42" s="13"/>
      <c r="H42" s="13"/>
      <c r="I42" s="15"/>
      <c r="J42" s="13"/>
      <c r="K42" s="26"/>
      <c r="L42" s="35"/>
      <c r="M42" s="27"/>
      <c r="N42" s="15"/>
      <c r="O42" s="13"/>
      <c r="P42" s="46"/>
      <c r="Q42" s="11"/>
      <c r="R42" s="15"/>
      <c r="S42" s="13"/>
      <c r="T42" s="13"/>
      <c r="U42" s="13"/>
      <c r="W42" s="15"/>
      <c r="X42" s="15"/>
      <c r="Y42" s="15"/>
      <c r="Z42" s="15"/>
    </row>
    <row r="43" spans="1:26" s="3" customFormat="1" ht="13.5">
      <c r="A43" s="32"/>
      <c r="B43" s="13"/>
      <c r="C43" s="15"/>
      <c r="D43" s="13"/>
      <c r="E43" s="35"/>
      <c r="F43" s="13"/>
      <c r="G43" s="13"/>
      <c r="H43" s="13"/>
      <c r="I43" s="15"/>
      <c r="J43" s="13"/>
      <c r="K43" s="26"/>
      <c r="L43" s="35"/>
      <c r="M43" s="27"/>
      <c r="N43" s="15"/>
      <c r="O43" s="13"/>
      <c r="P43" s="46"/>
      <c r="Q43" s="11"/>
      <c r="R43" s="15"/>
      <c r="S43" s="13"/>
      <c r="T43" s="13"/>
      <c r="U43" s="13"/>
      <c r="W43" s="15"/>
      <c r="X43" s="15"/>
      <c r="Y43" s="15"/>
      <c r="Z43" s="15"/>
    </row>
    <row r="44" spans="1:26" s="3" customFormat="1" ht="13.5">
      <c r="A44" s="32"/>
      <c r="B44" s="13"/>
      <c r="C44" s="15"/>
      <c r="D44" s="13"/>
      <c r="E44" s="35"/>
      <c r="F44" s="13"/>
      <c r="G44" s="13"/>
      <c r="H44" s="13"/>
      <c r="I44" s="15"/>
      <c r="J44" s="13"/>
      <c r="K44" s="26"/>
      <c r="L44" s="35"/>
      <c r="M44" s="27"/>
      <c r="N44" s="15"/>
      <c r="O44" s="13"/>
      <c r="P44" s="46"/>
      <c r="Q44" s="11"/>
      <c r="R44" s="15"/>
      <c r="S44" s="13"/>
      <c r="T44" s="13"/>
      <c r="U44" s="13"/>
      <c r="W44" s="15"/>
      <c r="X44" s="15"/>
      <c r="Y44" s="15"/>
      <c r="Z44" s="15"/>
    </row>
    <row r="45" spans="1:16" ht="13.5">
      <c r="A45" s="32"/>
      <c r="B45" s="13"/>
      <c r="D45" s="13"/>
      <c r="F45" s="13"/>
      <c r="H45" s="13"/>
      <c r="J45" s="13"/>
      <c r="K45" s="26"/>
      <c r="M45" s="27"/>
      <c r="P45" s="46"/>
    </row>
    <row r="46" spans="1:16" ht="13.5">
      <c r="A46" s="32"/>
      <c r="B46" s="13"/>
      <c r="D46" s="13"/>
      <c r="F46" s="13"/>
      <c r="H46" s="13"/>
      <c r="J46" s="13"/>
      <c r="K46" s="26"/>
      <c r="M46" s="27"/>
      <c r="P46" s="46"/>
    </row>
    <row r="47" spans="1:16" ht="13.5">
      <c r="A47" s="32"/>
      <c r="B47" s="13"/>
      <c r="D47" s="13"/>
      <c r="F47" s="13"/>
      <c r="H47" s="13"/>
      <c r="J47" s="13"/>
      <c r="K47" s="26"/>
      <c r="M47" s="27"/>
      <c r="P47" s="46"/>
    </row>
    <row r="48" spans="1:16" ht="13.5">
      <c r="A48" s="32"/>
      <c r="B48" s="13"/>
      <c r="D48" s="13"/>
      <c r="F48" s="13"/>
      <c r="H48" s="13"/>
      <c r="J48" s="13"/>
      <c r="K48" s="26"/>
      <c r="M48" s="27"/>
      <c r="P48" s="46"/>
    </row>
    <row r="49" spans="1:16" ht="13.5">
      <c r="A49" s="32"/>
      <c r="B49" s="13"/>
      <c r="D49" s="13"/>
      <c r="F49" s="13"/>
      <c r="H49" s="13"/>
      <c r="J49" s="13"/>
      <c r="K49" s="26"/>
      <c r="M49" s="27"/>
      <c r="P49" s="46"/>
    </row>
    <row r="50" spans="1:16" ht="13.5">
      <c r="A50" s="32"/>
      <c r="B50" s="13"/>
      <c r="D50" s="13"/>
      <c r="F50" s="13"/>
      <c r="H50" s="13"/>
      <c r="J50" s="13"/>
      <c r="K50" s="26"/>
      <c r="M50" s="27"/>
      <c r="P50" s="46"/>
    </row>
    <row r="51" spans="1:16" ht="13.5">
      <c r="A51" s="32"/>
      <c r="B51" s="13"/>
      <c r="D51" s="13"/>
      <c r="F51" s="13"/>
      <c r="H51" s="13"/>
      <c r="J51" s="13"/>
      <c r="K51" s="26"/>
      <c r="M51" s="27"/>
      <c r="P51" s="46"/>
    </row>
    <row r="52" spans="1:16" ht="13.5">
      <c r="A52" s="32"/>
      <c r="B52" s="13"/>
      <c r="D52" s="13"/>
      <c r="F52" s="13"/>
      <c r="H52" s="13"/>
      <c r="J52" s="13"/>
      <c r="K52" s="26"/>
      <c r="M52" s="27"/>
      <c r="P52" s="46"/>
    </row>
    <row r="53" spans="1:16" ht="13.5">
      <c r="A53" s="32"/>
      <c r="B53" s="13"/>
      <c r="D53" s="13"/>
      <c r="F53" s="13"/>
      <c r="H53" s="13"/>
      <c r="J53" s="13"/>
      <c r="K53" s="26"/>
      <c r="M53" s="27"/>
      <c r="P53" s="46"/>
    </row>
    <row r="54" spans="1:16" ht="13.5">
      <c r="A54" s="32"/>
      <c r="B54" s="13"/>
      <c r="D54" s="13"/>
      <c r="F54" s="13"/>
      <c r="H54" s="13"/>
      <c r="J54" s="13"/>
      <c r="K54" s="26"/>
      <c r="M54" s="27"/>
      <c r="P54" s="46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3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1996 Grades--Bus 154, sec. 1, 3</dc:title>
  <dc:subject/>
  <dc:creator>Stanley Malos</dc:creator>
  <cp:keywords/>
  <dc:description/>
  <cp:lastModifiedBy>malos_s</cp:lastModifiedBy>
  <cp:lastPrinted>2014-12-16T03:43:27Z</cp:lastPrinted>
  <dcterms:created xsi:type="dcterms:W3CDTF">1997-12-25T00:41:22Z</dcterms:created>
  <dcterms:modified xsi:type="dcterms:W3CDTF">2019-05-14T23:28:20Z</dcterms:modified>
  <cp:category/>
  <cp:version/>
  <cp:contentType/>
  <cp:contentStatus/>
</cp:coreProperties>
</file>