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011519404\Downloads\updatedaviationandtechnologymajorformstobeuploaded\"/>
    </mc:Choice>
  </mc:AlternateContent>
  <bookViews>
    <workbookView xWindow="0" yWindow="0" windowWidth="28800" windowHeight="12330" firstSheet="1" activeTab="1"/>
  </bookViews>
  <sheets>
    <sheet name="TRANSCRIPT INFORMATION" sheetId="1" state="hidden" r:id="rId1"/>
    <sheet name="MAJOR FORM" sheetId="3" r:id="rId2"/>
  </sheets>
  <definedNames>
    <definedName name="_xlnm.Print_Area" localSheetId="1">'MAJOR FORM'!$A$1:$K$70</definedName>
    <definedName name="_xlnm.Print_Area" localSheetId="0">'TRANSCRIPT INFORMATION'!$A$1:$X$64</definedName>
  </definedNames>
  <calcPr calcId="162913"/>
</workbook>
</file>

<file path=xl/calcChain.xml><?xml version="1.0" encoding="utf-8"?>
<calcChain xmlns="http://schemas.openxmlformats.org/spreadsheetml/2006/main">
  <c r="H8" i="3" l="1"/>
  <c r="G15" i="3"/>
  <c r="H15" i="3"/>
  <c r="G16" i="3"/>
  <c r="H16" i="3"/>
  <c r="G17" i="3"/>
  <c r="H17" i="3"/>
  <c r="G18" i="3"/>
  <c r="H18" i="3"/>
  <c r="G19" i="3"/>
  <c r="H19" i="3"/>
  <c r="G20" i="3"/>
  <c r="H20" i="3"/>
  <c r="G21" i="3"/>
  <c r="H21" i="3"/>
  <c r="G22" i="3"/>
  <c r="H22" i="3"/>
  <c r="G23" i="3"/>
  <c r="H23" i="3"/>
  <c r="G24" i="3"/>
  <c r="H24" i="3"/>
  <c r="G25" i="3"/>
  <c r="H25" i="3"/>
  <c r="H26" i="3"/>
  <c r="G27" i="3"/>
  <c r="H27" i="3"/>
  <c r="H28" i="3"/>
  <c r="G29" i="3"/>
  <c r="H29" i="3"/>
  <c r="G30" i="3"/>
  <c r="H30" i="3"/>
  <c r="G31" i="3"/>
  <c r="H31" i="3"/>
  <c r="G33" i="3"/>
  <c r="H33" i="3"/>
  <c r="G40" i="3"/>
  <c r="H40" i="3"/>
  <c r="H41" i="3"/>
  <c r="G46" i="3"/>
  <c r="H46" i="3"/>
  <c r="G47" i="3"/>
  <c r="H47" i="3"/>
  <c r="G48" i="3"/>
  <c r="H48" i="3"/>
  <c r="G50" i="3"/>
  <c r="H50" i="3"/>
  <c r="A23" i="3"/>
  <c r="B23" i="3"/>
  <c r="C23" i="3"/>
  <c r="F23" i="3"/>
  <c r="I47" i="3" l="1"/>
  <c r="I49" i="3"/>
  <c r="I51" i="3"/>
  <c r="A46" i="3" l="1"/>
  <c r="B46" i="3"/>
  <c r="C46" i="3"/>
  <c r="F46" i="3"/>
  <c r="F31" i="3" l="1"/>
  <c r="I32" i="3"/>
  <c r="A24" i="3" l="1"/>
  <c r="B24" i="3"/>
  <c r="C24" i="3"/>
  <c r="D24" i="3"/>
  <c r="I18" i="3"/>
  <c r="F18" i="3"/>
  <c r="F17" i="3"/>
  <c r="I16" i="3"/>
  <c r="F16" i="3"/>
  <c r="F15" i="3"/>
  <c r="D30" i="3"/>
  <c r="C30" i="3"/>
  <c r="B30" i="3"/>
  <c r="A30" i="3"/>
  <c r="C29" i="3"/>
  <c r="B29" i="3"/>
  <c r="A29" i="3"/>
  <c r="D28" i="3"/>
  <c r="C28" i="3"/>
  <c r="B28" i="3"/>
  <c r="A28" i="3"/>
  <c r="C27" i="3"/>
  <c r="B27" i="3"/>
  <c r="A27" i="3"/>
  <c r="I34" i="3"/>
  <c r="F33" i="3"/>
  <c r="I30" i="3"/>
  <c r="F30" i="3"/>
  <c r="F29" i="3"/>
  <c r="I26" i="3"/>
  <c r="F26" i="3"/>
  <c r="F25" i="3"/>
  <c r="I28" i="3"/>
  <c r="F28" i="3"/>
  <c r="F27" i="3"/>
  <c r="I24" i="3"/>
  <c r="F24" i="3"/>
  <c r="I22" i="3"/>
  <c r="F22" i="3"/>
  <c r="F21" i="3"/>
  <c r="I20" i="3"/>
  <c r="F20" i="3"/>
  <c r="F19" i="3"/>
  <c r="D26" i="3"/>
  <c r="C26" i="3"/>
  <c r="B26" i="3"/>
  <c r="A26" i="3"/>
  <c r="C25" i="3"/>
  <c r="B25" i="3"/>
  <c r="A25" i="3"/>
  <c r="D22" i="3"/>
  <c r="C22" i="3"/>
  <c r="B22" i="3"/>
  <c r="A22" i="3"/>
  <c r="C21" i="3"/>
  <c r="B21" i="3"/>
  <c r="A21" i="3"/>
  <c r="B20" i="3"/>
  <c r="C20" i="3"/>
  <c r="C19" i="3"/>
  <c r="B19" i="3"/>
  <c r="A19" i="3"/>
  <c r="A20" i="3"/>
  <c r="C18" i="3"/>
  <c r="B18" i="3"/>
  <c r="C17" i="3"/>
  <c r="B17" i="3"/>
  <c r="A17" i="3"/>
  <c r="A18" i="3"/>
  <c r="D18" i="3"/>
  <c r="B15" i="3"/>
  <c r="C16" i="3"/>
  <c r="A15" i="3"/>
  <c r="I41" i="3"/>
  <c r="F48" i="3"/>
  <c r="F40" i="3"/>
  <c r="C47" i="3"/>
  <c r="D41" i="3"/>
  <c r="C40" i="3"/>
  <c r="B40" i="3"/>
  <c r="A40" i="3"/>
  <c r="D51" i="3"/>
  <c r="C50" i="3"/>
  <c r="B50" i="3"/>
  <c r="A50" i="3"/>
  <c r="D47" i="3"/>
  <c r="D20" i="3"/>
  <c r="D16" i="3"/>
  <c r="F47" i="3"/>
  <c r="F50" i="3"/>
  <c r="C48" i="3"/>
  <c r="B48" i="3"/>
  <c r="A48" i="3"/>
  <c r="B47" i="3"/>
  <c r="A47" i="3"/>
  <c r="C15" i="3"/>
  <c r="I6" i="3"/>
  <c r="A18" i="1"/>
  <c r="A19" i="1" s="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authors>
    <author>Michael Jennings</author>
  </authors>
  <commentList>
    <comment ref="C6" authorId="0" shape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shape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shapeId="0">
      <text>
        <r>
          <rPr>
            <b/>
            <sz val="12"/>
            <color indexed="12"/>
            <rFont val="Arial"/>
            <family val="2"/>
          </rPr>
          <t>THIS IS THE FIRST DATE OF CONTINUOUS ENROLLMENT IN EITHER A CC OR A CSU</t>
        </r>
      </text>
    </comment>
    <comment ref="C8" authorId="0" shape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shapeId="0">
      <text>
        <r>
          <rPr>
            <b/>
            <sz val="10"/>
            <color indexed="14"/>
            <rFont val="Arial"/>
            <family val="2"/>
          </rPr>
          <t>Address</t>
        </r>
        <r>
          <rPr>
            <b/>
            <sz val="10"/>
            <color indexed="12"/>
            <rFont val="Arial"/>
            <family val="2"/>
          </rPr>
          <t xml:space="preserve"> should be the one where information about advising can be mailed.</t>
        </r>
      </text>
    </comment>
    <comment ref="I9" authorId="0" shapeId="0">
      <text>
        <r>
          <rPr>
            <b/>
            <sz val="12"/>
            <color indexed="12"/>
            <rFont val="Arial"/>
            <family val="2"/>
          </rPr>
          <t xml:space="preserve">THIS IS THE ANTICIPATED DATE OF GRADUATION, MONTH AND YEAR. MONTHS SHOULD BE MAY, AUG. OR DEC. </t>
        </r>
      </text>
    </comment>
    <comment ref="C10" authorId="0" shapeId="0">
      <text>
        <r>
          <rPr>
            <b/>
            <sz val="10"/>
            <color indexed="14"/>
            <rFont val="Arial"/>
            <family val="2"/>
          </rPr>
          <t>Address</t>
        </r>
        <r>
          <rPr>
            <b/>
            <sz val="10"/>
            <color indexed="12"/>
            <rFont val="Arial"/>
            <family val="2"/>
          </rPr>
          <t xml:space="preserve"> should be the one where information about advising can be mailed.</t>
        </r>
      </text>
    </comment>
    <comment ref="C11" authorId="0" shape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shape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shape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shapeId="0">
      <text>
        <r>
          <rPr>
            <sz val="10"/>
            <color indexed="20"/>
            <rFont val="Arial"/>
            <family val="2"/>
          </rPr>
          <t>Do not enter anything in this column, it is for counting only.</t>
        </r>
        <r>
          <rPr>
            <sz val="8"/>
            <color indexed="20"/>
            <rFont val="Tahoma"/>
            <family val="2"/>
          </rPr>
          <t xml:space="preserve">
</t>
        </r>
      </text>
    </comment>
    <comment ref="B1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shapeId="0">
      <text>
        <r>
          <rPr>
            <sz val="10"/>
            <color indexed="20"/>
            <rFont val="Arial"/>
            <family val="2"/>
          </rPr>
          <t>Do not enter anything in this column, it is for counting only.</t>
        </r>
        <r>
          <rPr>
            <sz val="8"/>
            <color indexed="20"/>
            <rFont val="Tahoma"/>
            <family val="2"/>
          </rPr>
          <t xml:space="preserve">
</t>
        </r>
      </text>
    </comment>
    <comment ref="B1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shapeId="0">
      <text>
        <r>
          <rPr>
            <sz val="10"/>
            <color indexed="20"/>
            <rFont val="Arial"/>
            <family val="2"/>
          </rPr>
          <t>Do not enter anything in this column, it is for counting only.</t>
        </r>
        <r>
          <rPr>
            <sz val="8"/>
            <color indexed="20"/>
            <rFont val="Tahoma"/>
            <family val="2"/>
          </rPr>
          <t xml:space="preserve">
</t>
        </r>
      </text>
    </comment>
    <comment ref="B1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shapeId="0">
      <text>
        <r>
          <rPr>
            <sz val="10"/>
            <color indexed="20"/>
            <rFont val="Arial"/>
            <family val="2"/>
          </rPr>
          <t>Do not enter anything in this column, it is for counting only.</t>
        </r>
        <r>
          <rPr>
            <sz val="8"/>
            <color indexed="20"/>
            <rFont val="Tahoma"/>
            <family val="2"/>
          </rPr>
          <t xml:space="preserve">
</t>
        </r>
      </text>
    </comment>
    <comment ref="B2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shapeId="0">
      <text>
        <r>
          <rPr>
            <sz val="10"/>
            <color indexed="20"/>
            <rFont val="Arial"/>
            <family val="2"/>
          </rPr>
          <t>Do not enter anything in this column, it is for counting only.</t>
        </r>
        <r>
          <rPr>
            <sz val="8"/>
            <color indexed="20"/>
            <rFont val="Tahoma"/>
            <family val="2"/>
          </rPr>
          <t xml:space="preserve">
</t>
        </r>
      </text>
    </comment>
    <comment ref="B2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shapeId="0">
      <text>
        <r>
          <rPr>
            <sz val="10"/>
            <color indexed="20"/>
            <rFont val="Arial"/>
            <family val="2"/>
          </rPr>
          <t>Do not enter anything in this column, it is for counting only.</t>
        </r>
        <r>
          <rPr>
            <sz val="8"/>
            <color indexed="20"/>
            <rFont val="Tahoma"/>
            <family val="2"/>
          </rPr>
          <t xml:space="preserve">
</t>
        </r>
      </text>
    </comment>
    <comment ref="B23" authorId="0" shapeId="0">
      <text>
        <r>
          <rPr>
            <b/>
            <sz val="10"/>
            <color indexed="36"/>
            <rFont val="Arial"/>
            <family val="2"/>
          </rPr>
          <t>This row is only for use ONLY when the number of courses exceeds the number shown above. For example when Chemistry courses receive separate grades for labs.</t>
        </r>
      </text>
    </comment>
    <comment ref="C23" authorId="0" shapeId="0">
      <text>
        <r>
          <rPr>
            <b/>
            <sz val="10"/>
            <color indexed="36"/>
            <rFont val="Arial"/>
            <family val="2"/>
          </rPr>
          <t>This row is only for use ONLY when the number of courses exceeds the number shown above. For example when Chemistry courses receive separate grades for labs.</t>
        </r>
      </text>
    </comment>
    <comment ref="D23" authorId="0" shapeId="0">
      <text>
        <r>
          <rPr>
            <b/>
            <sz val="10"/>
            <color indexed="36"/>
            <rFont val="Arial"/>
            <family val="2"/>
          </rPr>
          <t>This row is only for use ONLY when the number of courses exceeds the number shown above. For example when Chemistry courses receive separate grades for labs.</t>
        </r>
      </text>
    </comment>
    <comment ref="E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shapeId="0">
      <text>
        <r>
          <rPr>
            <b/>
            <sz val="10"/>
            <color indexed="36"/>
            <rFont val="Arial"/>
            <family val="2"/>
          </rPr>
          <t>This row is only for use ONLY when the number of courses exceeds the number shown above. For example when Chemistry courses receive separate grades for labs.</t>
        </r>
      </text>
    </comment>
    <comment ref="B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shapeId="0">
      <text>
        <r>
          <rPr>
            <b/>
            <sz val="10"/>
            <color indexed="36"/>
            <rFont val="Arial"/>
            <family val="2"/>
          </rPr>
          <t>This row is only for use ONLY when the number of courses exceeds the number shown above. For example when Chemistry courses receive separate grades for labs.</t>
        </r>
      </text>
    </comment>
    <comment ref="I24" authorId="0" shapeId="0">
      <text>
        <r>
          <rPr>
            <b/>
            <sz val="10"/>
            <color indexed="36"/>
            <rFont val="Arial"/>
            <family val="2"/>
          </rPr>
          <t>This row is only for use ONLY when the number of courses exceeds the number shown above. For example when Chemistry courses receive separate grades for labs.</t>
        </r>
      </text>
    </comment>
    <comment ref="J24" authorId="0" shapeId="0">
      <text>
        <r>
          <rPr>
            <b/>
            <sz val="10"/>
            <color indexed="36"/>
            <rFont val="Arial"/>
            <family val="2"/>
          </rPr>
          <t>This row is only for use ONLY when the number of courses exceeds the number shown above. For example when Chemistry courses receive separate grades for labs.</t>
        </r>
      </text>
    </comment>
    <comment ref="K24" authorId="0" shapeId="0">
      <text>
        <r>
          <rPr>
            <b/>
            <sz val="10"/>
            <color indexed="36"/>
            <rFont val="Arial"/>
            <family val="2"/>
          </rPr>
          <t>This row is only for use ONLY when the number of courses exceeds the number shown above. For example when Chemistry courses receive separate grades for labs.</t>
        </r>
      </text>
    </comment>
    <comment ref="L24" authorId="0" shapeId="0">
      <text>
        <r>
          <rPr>
            <b/>
            <sz val="10"/>
            <color indexed="36"/>
            <rFont val="Arial"/>
            <family val="2"/>
          </rPr>
          <t>This row is only for use ONLY when the number of courses exceeds the number shown above. For example when Chemistry courses receive separate grades for labs.</t>
        </r>
      </text>
    </comment>
    <comment ref="M24" authorId="0" shapeId="0">
      <text>
        <r>
          <rPr>
            <b/>
            <sz val="10"/>
            <color indexed="36"/>
            <rFont val="Arial"/>
            <family val="2"/>
          </rPr>
          <t>This row is only for use ONLY when the number of courses exceeds the number shown above. For example when Chemistry courses receive separate grades for labs.</t>
        </r>
      </text>
    </comment>
    <comment ref="N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shapeId="0">
      <text>
        <r>
          <rPr>
            <b/>
            <sz val="10"/>
            <color indexed="36"/>
            <rFont val="Arial"/>
            <family val="2"/>
          </rPr>
          <t>This row is only for use ONLY when the number of courses exceeds the number shown above. For example when Chemistry courses receive separate grades for labs.</t>
        </r>
      </text>
    </comment>
    <comment ref="R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shapeId="0">
      <text>
        <r>
          <rPr>
            <b/>
            <sz val="10"/>
            <color indexed="36"/>
            <rFont val="Arial"/>
            <family val="2"/>
          </rPr>
          <t>This row is only for use ONLY when the number of courses exceeds the number shown above. For example when Chemistry courses receive separate grades for labs.</t>
        </r>
      </text>
    </comment>
    <comment ref="V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shapeId="0">
      <text>
        <r>
          <rPr>
            <b/>
            <sz val="10"/>
            <color indexed="36"/>
            <rFont val="Arial"/>
            <family val="2"/>
          </rPr>
          <t>This row is only for use ONLY when the number of courses exceeds the number shown above. For example when Chemistry courses receive separate grades for labs.</t>
        </r>
      </text>
    </comment>
    <comment ref="B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shapeId="0">
      <text>
        <r>
          <rPr>
            <b/>
            <sz val="10"/>
            <color indexed="36"/>
            <rFont val="Arial"/>
            <family val="2"/>
          </rPr>
          <t>This row is only for use ONLY when the number of courses exceeds the number shown above. For example when Chemistry courses receive separate grades for labs.</t>
        </r>
      </text>
    </comment>
    <comment ref="I25" authorId="0" shapeId="0">
      <text>
        <r>
          <rPr>
            <b/>
            <sz val="10"/>
            <color indexed="36"/>
            <rFont val="Arial"/>
            <family val="2"/>
          </rPr>
          <t>This row is only for use ONLY when the number of courses exceeds the number shown above. For example when Chemistry courses receive separate grades for labs.</t>
        </r>
      </text>
    </comment>
    <comment ref="J25" authorId="0" shapeId="0">
      <text>
        <r>
          <rPr>
            <b/>
            <sz val="10"/>
            <color indexed="36"/>
            <rFont val="Arial"/>
            <family val="2"/>
          </rPr>
          <t>This row is only for use ONLY when the number of courses exceeds the number shown above. For example when Chemistry courses receive separate grades for labs.</t>
        </r>
      </text>
    </comment>
    <comment ref="K25" authorId="0" shapeId="0">
      <text>
        <r>
          <rPr>
            <b/>
            <sz val="10"/>
            <color indexed="36"/>
            <rFont val="Arial"/>
            <family val="2"/>
          </rPr>
          <t>This row is only for use ONLY when the number of courses exceeds the number shown above. For example when Chemistry courses receive separate grades for labs.</t>
        </r>
      </text>
    </comment>
    <comment ref="L25" authorId="0" shapeId="0">
      <text>
        <r>
          <rPr>
            <b/>
            <sz val="10"/>
            <color indexed="36"/>
            <rFont val="Arial"/>
            <family val="2"/>
          </rPr>
          <t>This row is only for use ONLY when the number of courses exceeds the number shown above. For example when Chemistry courses receive separate grades for labs.</t>
        </r>
      </text>
    </comment>
    <comment ref="M25" authorId="0" shapeId="0">
      <text>
        <r>
          <rPr>
            <b/>
            <sz val="10"/>
            <color indexed="36"/>
            <rFont val="Arial"/>
            <family val="2"/>
          </rPr>
          <t>This row is only for use ONLY when the number of courses exceeds the number shown above. For example when Chemistry courses receive separate grades for labs.</t>
        </r>
      </text>
    </comment>
    <comment ref="N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shapeId="0">
      <text>
        <r>
          <rPr>
            <b/>
            <sz val="10"/>
            <color indexed="36"/>
            <rFont val="Arial"/>
            <family val="2"/>
          </rPr>
          <t>This row is only for use ONLY when the number of courses exceeds the number shown above. For example when Chemistry courses receive separate grades for labs.</t>
        </r>
      </text>
    </comment>
    <comment ref="R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shapeId="0">
      <text>
        <r>
          <rPr>
            <b/>
            <sz val="10"/>
            <color indexed="36"/>
            <rFont val="Arial"/>
            <family val="2"/>
          </rPr>
          <t>This row is only for use ONLY when the number of courses exceeds the number shown above. For example when Chemistry courses receive separate grades for labs.</t>
        </r>
      </text>
    </comment>
    <comment ref="V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shapeId="0">
      <text>
        <r>
          <rPr>
            <sz val="10"/>
            <color indexed="20"/>
            <rFont val="Arial"/>
            <family val="2"/>
          </rPr>
          <t>Do not enter anything in this column, it is for counting only.</t>
        </r>
        <r>
          <rPr>
            <sz val="8"/>
            <color indexed="20"/>
            <rFont val="Tahoma"/>
            <family val="2"/>
          </rPr>
          <t xml:space="preserve">
</t>
        </r>
      </text>
    </comment>
    <comment ref="B26" authorId="0" shapeId="0">
      <text>
        <r>
          <rPr>
            <b/>
            <sz val="10"/>
            <color indexed="36"/>
            <rFont val="Arial"/>
            <family val="2"/>
          </rPr>
          <t>This row is only for use ONLY when the number of courses exceeds the number shown above. For example when Chemistry courses receive separate grades for labs.</t>
        </r>
      </text>
    </comment>
    <comment ref="C26" authorId="0" shapeId="0">
      <text>
        <r>
          <rPr>
            <b/>
            <sz val="10"/>
            <color indexed="36"/>
            <rFont val="Arial"/>
            <family val="2"/>
          </rPr>
          <t>This row is only for use ONLY when the number of courses exceeds the number shown above. For example when Chemistry courses receive separate grades for labs.</t>
        </r>
      </text>
    </comment>
    <comment ref="D26" authorId="0" shapeId="0">
      <text>
        <r>
          <rPr>
            <b/>
            <sz val="10"/>
            <color indexed="36"/>
            <rFont val="Arial"/>
            <family val="2"/>
          </rPr>
          <t>This row is only for use ONLY when the number of courses exceeds the number shown above. For example when Chemistry courses receive separate grades for labs.</t>
        </r>
      </text>
    </comment>
    <comment ref="E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shapeId="0">
      <text>
        <r>
          <rPr>
            <sz val="10"/>
            <color indexed="20"/>
            <rFont val="Arial"/>
            <family val="2"/>
          </rPr>
          <t>Do not enter anything in this column, it is for counting only.</t>
        </r>
        <r>
          <rPr>
            <sz val="8"/>
            <color indexed="20"/>
            <rFont val="Tahoma"/>
            <family val="2"/>
          </rPr>
          <t xml:space="preserve">
</t>
        </r>
      </text>
    </comment>
    <comment ref="B2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shapeId="0">
      <text>
        <r>
          <rPr>
            <sz val="10"/>
            <color indexed="20"/>
            <rFont val="Arial"/>
            <family val="2"/>
          </rPr>
          <t>Do not enter anything in this column, it is for counting only.</t>
        </r>
        <r>
          <rPr>
            <sz val="8"/>
            <color indexed="20"/>
            <rFont val="Tahoma"/>
            <family val="2"/>
          </rPr>
          <t xml:space="preserve">
</t>
        </r>
      </text>
    </comment>
    <comment ref="E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shapeId="0">
      <text>
        <r>
          <rPr>
            <sz val="10"/>
            <color indexed="20"/>
            <rFont val="Arial"/>
            <family val="2"/>
          </rPr>
          <t>Do not enter anything in this column, it is for counting only.</t>
        </r>
        <r>
          <rPr>
            <sz val="8"/>
            <color indexed="20"/>
            <rFont val="Tahoma"/>
            <family val="2"/>
          </rPr>
          <t xml:space="preserve">
</t>
        </r>
      </text>
    </comment>
    <comment ref="B3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shapeId="0">
      <text>
        <r>
          <rPr>
            <sz val="10"/>
            <color indexed="20"/>
            <rFont val="Arial"/>
            <family val="2"/>
          </rPr>
          <t>Do not enter anything in this column, it is for counting only.</t>
        </r>
        <r>
          <rPr>
            <sz val="8"/>
            <color indexed="20"/>
            <rFont val="Tahoma"/>
            <family val="2"/>
          </rPr>
          <t xml:space="preserve">
</t>
        </r>
      </text>
    </comment>
    <comment ref="E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shapeId="0">
      <text>
        <r>
          <rPr>
            <sz val="10"/>
            <color indexed="20"/>
            <rFont val="Arial"/>
            <family val="2"/>
          </rPr>
          <t>Do not enter anything in this column, it is for counting only.</t>
        </r>
        <r>
          <rPr>
            <sz val="8"/>
            <color indexed="20"/>
            <rFont val="Tahoma"/>
            <family val="2"/>
          </rPr>
          <t xml:space="preserve">
</t>
        </r>
      </text>
    </comment>
    <comment ref="E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shapeId="0">
      <text>
        <r>
          <rPr>
            <sz val="10"/>
            <color indexed="20"/>
            <rFont val="Arial"/>
            <family val="2"/>
          </rPr>
          <t>Do not enter anything in this column, it is for counting only.</t>
        </r>
        <r>
          <rPr>
            <sz val="8"/>
            <color indexed="20"/>
            <rFont val="Tahoma"/>
            <family val="2"/>
          </rPr>
          <t xml:space="preserve">
</t>
        </r>
      </text>
    </comment>
    <comment ref="E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shapeId="0">
      <text>
        <r>
          <rPr>
            <sz val="10"/>
            <color indexed="20"/>
            <rFont val="Arial"/>
            <family val="2"/>
          </rPr>
          <t>Do not enter anything in this column, it is for counting only.</t>
        </r>
        <r>
          <rPr>
            <sz val="8"/>
            <color indexed="20"/>
            <rFont val="Tahoma"/>
            <family val="2"/>
          </rPr>
          <t xml:space="preserve">
</t>
        </r>
      </text>
    </comment>
    <comment ref="B4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shapeId="0">
      <text>
        <r>
          <rPr>
            <sz val="10"/>
            <color indexed="20"/>
            <rFont val="Arial"/>
            <family val="2"/>
          </rPr>
          <t>Do not enter anything in this column, it is for counting only.</t>
        </r>
        <r>
          <rPr>
            <sz val="8"/>
            <color indexed="20"/>
            <rFont val="Tahoma"/>
            <family val="2"/>
          </rPr>
          <t xml:space="preserve">
</t>
        </r>
      </text>
    </comment>
    <comment ref="E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shapeId="0">
      <text>
        <r>
          <rPr>
            <sz val="10"/>
            <color indexed="20"/>
            <rFont val="Arial"/>
            <family val="2"/>
          </rPr>
          <t>Do not enter anything in this column, it is for counting only.</t>
        </r>
        <r>
          <rPr>
            <sz val="8"/>
            <color indexed="20"/>
            <rFont val="Tahoma"/>
            <family val="2"/>
          </rPr>
          <t xml:space="preserve">
</t>
        </r>
      </text>
    </comment>
    <comment ref="B4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shapeId="0">
      <text>
        <r>
          <rPr>
            <sz val="10"/>
            <color indexed="20"/>
            <rFont val="Arial"/>
            <family val="2"/>
          </rPr>
          <t>Do not enter anything in this column, it is for counting only.</t>
        </r>
        <r>
          <rPr>
            <sz val="8"/>
            <color indexed="20"/>
            <rFont val="Tahoma"/>
            <family val="2"/>
          </rPr>
          <t xml:space="preserve">
</t>
        </r>
      </text>
    </comment>
    <comment ref="B4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shapeId="0">
      <text>
        <r>
          <rPr>
            <sz val="10"/>
            <color indexed="20"/>
            <rFont val="Arial"/>
            <family val="2"/>
          </rPr>
          <t>Do not enter anything in this column, it is for counting only.</t>
        </r>
        <r>
          <rPr>
            <sz val="8"/>
            <color indexed="20"/>
            <rFont val="Tahoma"/>
            <family val="2"/>
          </rPr>
          <t xml:space="preserve">
</t>
        </r>
      </text>
    </comment>
    <comment ref="E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shapeId="0">
      <text>
        <r>
          <rPr>
            <sz val="10"/>
            <color indexed="20"/>
            <rFont val="Arial"/>
            <family val="2"/>
          </rPr>
          <t>Do not enter anything in this column, it is for counting only.</t>
        </r>
        <r>
          <rPr>
            <sz val="8"/>
            <color indexed="20"/>
            <rFont val="Tahoma"/>
            <family val="2"/>
          </rPr>
          <t xml:space="preserve">
</t>
        </r>
      </text>
    </comment>
    <comment ref="B45"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shapeId="0">
      <text>
        <r>
          <rPr>
            <sz val="10"/>
            <color indexed="20"/>
            <rFont val="Arial"/>
            <family val="2"/>
          </rPr>
          <t>Do not enter anything in this column, it is for counting only.</t>
        </r>
        <r>
          <rPr>
            <sz val="8"/>
            <color indexed="20"/>
            <rFont val="Tahoma"/>
            <family val="2"/>
          </rPr>
          <t xml:space="preserve">
</t>
        </r>
      </text>
    </comment>
    <comment ref="E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shapeId="0">
      <text>
        <r>
          <rPr>
            <sz val="10"/>
            <color indexed="20"/>
            <rFont val="Arial"/>
            <family val="2"/>
          </rPr>
          <t>Do not enter anything in this column, it is for counting only.</t>
        </r>
        <r>
          <rPr>
            <sz val="8"/>
            <color indexed="20"/>
            <rFont val="Tahoma"/>
            <family val="2"/>
          </rPr>
          <t xml:space="preserve">
</t>
        </r>
      </text>
    </comment>
    <comment ref="B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shapeId="0">
      <text>
        <r>
          <rPr>
            <sz val="10"/>
            <color indexed="20"/>
            <rFont val="Arial"/>
            <family val="2"/>
          </rPr>
          <t>Do not enter anything in this column, it is for counting only.</t>
        </r>
        <r>
          <rPr>
            <sz val="8"/>
            <color indexed="20"/>
            <rFont val="Tahoma"/>
            <family val="2"/>
          </rPr>
          <t xml:space="preserve">
</t>
        </r>
      </text>
    </comment>
    <comment ref="B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shapeId="0">
      <text>
        <r>
          <rPr>
            <sz val="10"/>
            <color indexed="20"/>
            <rFont val="Arial"/>
            <family val="2"/>
          </rPr>
          <t>Do not enter anything in this column, it is for counting only.</t>
        </r>
        <r>
          <rPr>
            <sz val="8"/>
            <color indexed="20"/>
            <rFont val="Tahoma"/>
            <family val="2"/>
          </rPr>
          <t xml:space="preserve">
</t>
        </r>
      </text>
    </comment>
    <comment ref="B4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shapeId="0">
      <text>
        <r>
          <rPr>
            <sz val="10"/>
            <color indexed="20"/>
            <rFont val="Arial"/>
            <family val="2"/>
          </rPr>
          <t>Do not enter anything in this column, it is for counting only.</t>
        </r>
        <r>
          <rPr>
            <sz val="8"/>
            <color indexed="20"/>
            <rFont val="Tahoma"/>
            <family val="2"/>
          </rPr>
          <t xml:space="preserve">
</t>
        </r>
      </text>
    </comment>
    <comment ref="B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shapeId="0">
      <text>
        <r>
          <rPr>
            <sz val="10"/>
            <color indexed="20"/>
            <rFont val="Arial"/>
            <family val="2"/>
          </rPr>
          <t>Do not enter anything in this column, it is for counting only.</t>
        </r>
        <r>
          <rPr>
            <sz val="8"/>
            <color indexed="20"/>
            <rFont val="Tahoma"/>
            <family val="2"/>
          </rPr>
          <t xml:space="preserve">
</t>
        </r>
      </text>
    </comment>
    <comment ref="E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shapeId="0">
      <text>
        <r>
          <rPr>
            <sz val="10"/>
            <color indexed="20"/>
            <rFont val="Arial"/>
            <family val="2"/>
          </rPr>
          <t>Do not enter anything in this column, it is for counting only.</t>
        </r>
        <r>
          <rPr>
            <sz val="8"/>
            <color indexed="20"/>
            <rFont val="Tahoma"/>
            <family val="2"/>
          </rPr>
          <t xml:space="preserve">
</t>
        </r>
      </text>
    </comment>
    <comment ref="B5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shapeId="0">
      <text>
        <r>
          <rPr>
            <sz val="10"/>
            <color indexed="20"/>
            <rFont val="Arial"/>
            <family val="2"/>
          </rPr>
          <t>Do not enter anything in this column, it is for counting only.</t>
        </r>
        <r>
          <rPr>
            <sz val="8"/>
            <color indexed="20"/>
            <rFont val="Tahoma"/>
            <family val="2"/>
          </rPr>
          <t xml:space="preserve">
</t>
        </r>
      </text>
    </comment>
    <comment ref="E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shapeId="0">
      <text>
        <r>
          <rPr>
            <sz val="10"/>
            <color indexed="20"/>
            <rFont val="Arial"/>
            <family val="2"/>
          </rPr>
          <t>Do not enter anything in this column, it is for counting only.</t>
        </r>
        <r>
          <rPr>
            <sz val="8"/>
            <color indexed="20"/>
            <rFont val="Tahoma"/>
            <family val="2"/>
          </rPr>
          <t xml:space="preserve">
</t>
        </r>
      </text>
    </comment>
    <comment ref="E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shapeId="0">
      <text>
        <r>
          <rPr>
            <sz val="10"/>
            <color indexed="20"/>
            <rFont val="Arial"/>
            <family val="2"/>
          </rPr>
          <t>Do not enter anything in this column, it is for counting only.</t>
        </r>
        <r>
          <rPr>
            <sz val="8"/>
            <color indexed="20"/>
            <rFont val="Tahoma"/>
            <family val="2"/>
          </rPr>
          <t xml:space="preserve">
</t>
        </r>
      </text>
    </comment>
    <comment ref="E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shapeId="0">
      <text>
        <r>
          <rPr>
            <sz val="10"/>
            <color indexed="20"/>
            <rFont val="Arial"/>
            <family val="2"/>
          </rPr>
          <t>Do not enter anything in this column, it is for counting only.</t>
        </r>
        <r>
          <rPr>
            <sz val="8"/>
            <color indexed="20"/>
            <rFont val="Tahoma"/>
            <family val="2"/>
          </rPr>
          <t xml:space="preserve">
</t>
        </r>
      </text>
    </comment>
    <comment ref="B5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shapeId="0">
      <text>
        <r>
          <rPr>
            <sz val="10"/>
            <color indexed="20"/>
            <rFont val="Arial"/>
            <family val="2"/>
          </rPr>
          <t>Do not enter anything in this column, it is for counting only.</t>
        </r>
        <r>
          <rPr>
            <sz val="8"/>
            <color indexed="20"/>
            <rFont val="Tahoma"/>
            <family val="2"/>
          </rPr>
          <t xml:space="preserve">
</t>
        </r>
      </text>
    </comment>
    <comment ref="B5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shapeId="0">
      <text>
        <r>
          <rPr>
            <sz val="10"/>
            <color indexed="20"/>
            <rFont val="Arial"/>
            <family val="2"/>
          </rPr>
          <t>Do not enter anything in this column, it is for counting only.</t>
        </r>
        <r>
          <rPr>
            <sz val="8"/>
            <color indexed="20"/>
            <rFont val="Tahoma"/>
            <family val="2"/>
          </rPr>
          <t xml:space="preserve">
</t>
        </r>
      </text>
    </comment>
    <comment ref="B6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shapeId="0">
      <text>
        <r>
          <rPr>
            <sz val="10"/>
            <color indexed="20"/>
            <rFont val="Arial"/>
            <family val="2"/>
          </rPr>
          <t>Do not enter anything in this column, it is for counting only.</t>
        </r>
        <r>
          <rPr>
            <sz val="8"/>
            <color indexed="20"/>
            <rFont val="Tahoma"/>
            <family val="2"/>
          </rPr>
          <t xml:space="preserve">
</t>
        </r>
      </text>
    </comment>
    <comment ref="B6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<sst xmlns="http://schemas.openxmlformats.org/spreadsheetml/2006/main" count="394" uniqueCount="134">
  <si>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</si>
  <si>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</si>
  <si>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</si>
  <si>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</si>
  <si>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</si>
  <si>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</si>
  <si>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</si>
  <si>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</si>
  <si>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</si>
  <si>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</si>
  <si>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</si>
  <si>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</si>
  <si>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</si>
  <si>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</si>
  <si>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</si>
  <si>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</si>
  <si>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</si>
  <si>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</si>
  <si>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</si>
  <si>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</si>
  <si>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</si>
  <si>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</si>
  <si>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</si>
  <si>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</si>
  <si>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</si>
  <si>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</si>
  <si>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</si>
  <si>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</si>
  <si>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</si>
  <si>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</si>
  <si>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</si>
  <si>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</si>
  <si>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</si>
  <si>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</si>
  <si>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</si>
  <si>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</si>
  <si>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</si>
  <si>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</si>
  <si>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</si>
  <si>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</si>
  <si>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</si>
  <si>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</si>
  <si>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</si>
  <si>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</si>
  <si>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</si>
  <si>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</si>
  <si>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</si>
  <si>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</si>
  <si>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</si>
  <si>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</si>
  <si>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</si>
  <si>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</si>
  <si>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</si>
  <si>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</si>
  <si>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</si>
  <si>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</si>
  <si>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</si>
  <si>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BS INDUSTRIAL TECHNOLOGY</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</si>
  <si>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</si>
  <si>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</si>
  <si>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</si>
  <si>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</si>
  <si>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</si>
  <si>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</si>
  <si>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</si>
  <si>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</si>
  <si>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</si>
  <si>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</si>
  <si>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</si>
  <si>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</si>
  <si>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</si>
  <si>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</si>
  <si>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</si>
  <si>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</si>
  <si>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</si>
  <si>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</si>
  <si>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</si>
  <si>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</si>
  <si>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</si>
  <si>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</si>
  <si>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</si>
  <si>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</si>
  <si>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</si>
  <si>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</si>
  <si>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</si>
  <si>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</si>
  <si>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</si>
  <si>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</si>
  <si>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</si>
  <si>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</si>
  <si>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</si>
  <si>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</si>
  <si>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</si>
  <si>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</si>
  <si>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</si>
  <si>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</si>
  <si>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</si>
  <si>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</si>
  <si>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</si>
  <si>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</si>
  <si>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</si>
  <si>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</si>
  <si>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</si>
  <si>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</si>
  <si>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</si>
  <si>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</si>
  <si>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</si>
  <si>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</si>
  <si>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</si>
  <si>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Chem 1A</t>
  </si>
  <si>
    <t>Tech 190A</t>
  </si>
  <si>
    <t>Senior Capstone I</t>
  </si>
  <si>
    <t>Tech 190B</t>
  </si>
  <si>
    <t>Senior Capstone II</t>
  </si>
  <si>
    <t>APPROVED ELECTIVES (6 units, upper division)</t>
  </si>
  <si>
    <t>Tech20A</t>
  </si>
  <si>
    <t>Catalog Year:</t>
  </si>
  <si>
    <t>Principles of Economics: Microeconomics</t>
  </si>
  <si>
    <t>Senior Project I</t>
  </si>
  <si>
    <t>Senior Project II</t>
  </si>
  <si>
    <t>MAJOR FORM</t>
  </si>
  <si>
    <t>Name:</t>
  </si>
  <si>
    <t>General Chemistry</t>
  </si>
  <si>
    <t>(a) Successful completion of the above course work.</t>
  </si>
  <si>
    <t>(b) A grade of C- or better is achieved for all courses used to satisfy major, minor, or preparation requirements.</t>
  </si>
  <si>
    <t>(c) The student has completed an approved minor in Business Management.</t>
  </si>
  <si>
    <t>Manufacturing Systems</t>
  </si>
  <si>
    <t>Comuter Aided Graphics</t>
  </si>
  <si>
    <t>Proposed Graduation Date:</t>
  </si>
  <si>
    <t>Date</t>
  </si>
  <si>
    <t xml:space="preserve">     Signature of Major Advisor</t>
  </si>
  <si>
    <t xml:space="preserve">   Signature of Department Chair</t>
  </si>
  <si>
    <t>Bus 186</t>
  </si>
  <si>
    <t>Professional and Business Ethics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</si>
</sst>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yy"/>
  </numFmts>
  <fonts count="42"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u/>
      <sz val="12"/>
      <name val="Arial"/>
      <family val="2"/>
    </font>
    <font>
      <sz val="15"/>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2">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0" xfId="0" applyFont="1" applyBorder="1" applyAlignment="1">
      <alignment horizontal="center" vertical="top" wrapText="1"/>
    </xf>
    <xf numFmtId="0" fontId="22" fillId="0" borderId="0" xfId="0" applyFont="1" applyBorder="1" applyAlignment="1">
      <alignment horizontal="center" vertical="top"/>
    </xf>
    <xf numFmtId="0" fontId="22" fillId="0" borderId="0" xfId="0" quotePrefix="1" applyFont="1" applyBorder="1" applyAlignment="1">
      <alignment horizontal="center" vertical="top"/>
    </xf>
    <xf numFmtId="0" fontId="22" fillId="0" borderId="0" xfId="0" applyFont="1" applyBorder="1" applyAlignment="1">
      <alignment horizontal="left" vertical="top"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3" xfId="0" applyFont="1" applyBorder="1" applyAlignment="1">
      <alignment horizontal="center" vertical="top" wrapText="1"/>
    </xf>
    <xf numFmtId="0" fontId="23" fillId="0" borderId="14" xfId="0" applyFont="1" applyBorder="1" applyAlignment="1">
      <alignment horizontal="center" vertical="top"/>
    </xf>
    <xf numFmtId="0" fontId="23" fillId="0" borderId="15" xfId="0" quotePrefix="1" applyFont="1" applyBorder="1" applyAlignment="1">
      <alignment horizontal="center" vertical="top"/>
    </xf>
    <xf numFmtId="0" fontId="23" fillId="0" borderId="14" xfId="0" applyFont="1" applyBorder="1" applyAlignment="1">
      <alignment horizontal="left" vertical="top" wrapText="1"/>
    </xf>
    <xf numFmtId="0" fontId="23" fillId="0" borderId="0" xfId="0" applyFont="1" applyAlignment="1">
      <alignment wrapText="1"/>
    </xf>
    <xf numFmtId="0" fontId="23" fillId="0" borderId="0" xfId="0" applyFont="1" applyBorder="1" applyAlignment="1">
      <alignment wrapText="1"/>
    </xf>
    <xf numFmtId="0" fontId="27" fillId="0" borderId="20"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9" xfId="0" applyFont="1" applyBorder="1" applyAlignment="1">
      <alignment horizontal="center" vertical="top"/>
    </xf>
    <xf numFmtId="0" fontId="23" fillId="0" borderId="0" xfId="0" applyFont="1" applyBorder="1" applyAlignment="1">
      <alignment horizontal="center" vertical="top" wrapText="1"/>
    </xf>
    <xf numFmtId="0" fontId="23" fillId="0" borderId="0" xfId="0" applyFont="1" applyBorder="1" applyAlignment="1">
      <alignment horizontal="center" vertical="top"/>
    </xf>
    <xf numFmtId="0" fontId="23" fillId="0" borderId="0" xfId="0" quotePrefix="1"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8" fillId="0" borderId="0" xfId="0" applyFont="1" applyBorder="1" applyAlignment="1">
      <alignment horizontal="left" vertical="center"/>
    </xf>
    <xf numFmtId="0" fontId="28" fillId="0" borderId="0" xfId="0" applyFont="1" applyFill="1" applyBorder="1" applyAlignment="1">
      <alignment horizontal="left" vertical="top"/>
    </xf>
    <xf numFmtId="0" fontId="23" fillId="0" borderId="0" xfId="0" applyFont="1" applyAlignment="1">
      <alignment horizontal="center"/>
    </xf>
    <xf numFmtId="0" fontId="28" fillId="0" borderId="0" xfId="0" applyFont="1" applyBorder="1" applyAlignment="1">
      <alignment horizontal="left" vertical="top"/>
    </xf>
    <xf numFmtId="0" fontId="27" fillId="0" borderId="22" xfId="0" applyFont="1" applyBorder="1" applyAlignment="1">
      <alignment horizontal="center" vertical="top" wrapText="1"/>
    </xf>
    <xf numFmtId="0" fontId="27" fillId="0" borderId="26" xfId="0" applyFont="1" applyBorder="1" applyAlignment="1">
      <alignment horizontal="center" vertical="top"/>
    </xf>
    <xf numFmtId="0" fontId="23" fillId="0" borderId="26" xfId="0" quotePrefix="1" applyFont="1" applyBorder="1" applyAlignment="1">
      <alignment horizontal="center" vertical="top"/>
    </xf>
    <xf numFmtId="0" fontId="23" fillId="0" borderId="29"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3"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7" fillId="0" borderId="14" xfId="0" applyFont="1" applyBorder="1" applyAlignment="1">
      <alignment horizontal="center" vertical="top" wrapText="1"/>
    </xf>
    <xf numFmtId="0" fontId="37" fillId="0" borderId="14" xfId="0" applyFont="1" applyBorder="1" applyAlignment="1">
      <alignment horizontal="left" vertical="top" wrapText="1"/>
    </xf>
    <xf numFmtId="0" fontId="37" fillId="0" borderId="14" xfId="0" applyFont="1" applyBorder="1" applyAlignment="1">
      <alignment horizontal="center" vertical="top"/>
    </xf>
    <xf numFmtId="0" fontId="37" fillId="0" borderId="15" xfId="0" quotePrefix="1" applyFont="1" applyBorder="1" applyAlignment="1">
      <alignment horizontal="center" vertical="top"/>
    </xf>
    <xf numFmtId="0" fontId="38" fillId="0" borderId="16" xfId="0" applyFont="1" applyBorder="1" applyAlignment="1">
      <alignment horizontal="center" vertical="top" wrapText="1"/>
    </xf>
    <xf numFmtId="0" fontId="38" fillId="0" borderId="17" xfId="0" applyFont="1" applyBorder="1" applyAlignment="1">
      <alignment horizontal="left" vertical="top" wrapText="1"/>
    </xf>
    <xf numFmtId="0" fontId="38" fillId="0" borderId="17" xfId="0" applyFont="1" applyBorder="1" applyAlignment="1">
      <alignment horizontal="center" vertical="top"/>
    </xf>
    <xf numFmtId="0" fontId="38" fillId="0" borderId="11" xfId="0" applyFont="1" applyBorder="1" applyAlignment="1">
      <alignment horizontal="center" vertical="top"/>
    </xf>
    <xf numFmtId="0" fontId="37" fillId="0" borderId="13" xfId="0" applyFont="1" applyBorder="1" applyAlignment="1">
      <alignment horizontal="center" vertical="top" wrapText="1"/>
    </xf>
    <xf numFmtId="0" fontId="38" fillId="0" borderId="9" xfId="0" applyFont="1" applyBorder="1" applyAlignment="1">
      <alignment horizontal="center" vertical="top" wrapText="1"/>
    </xf>
    <xf numFmtId="0" fontId="38" fillId="0" borderId="10" xfId="0" applyFont="1" applyBorder="1" applyAlignment="1">
      <alignment horizontal="left" vertical="top" wrapText="1"/>
    </xf>
    <xf numFmtId="0" fontId="38" fillId="0" borderId="10" xfId="0" applyFont="1" applyBorder="1" applyAlignment="1">
      <alignment horizontal="center" vertical="top"/>
    </xf>
    <xf numFmtId="0" fontId="37" fillId="0" borderId="18" xfId="0" applyFont="1" applyBorder="1" applyAlignment="1">
      <alignment horizontal="center" vertical="top"/>
    </xf>
    <xf numFmtId="0" fontId="37" fillId="0" borderId="17" xfId="0" applyFont="1" applyBorder="1" applyAlignment="1">
      <alignment horizontal="center" vertical="top" wrapText="1"/>
    </xf>
    <xf numFmtId="0" fontId="37" fillId="0" borderId="17" xfId="0" applyFont="1" applyBorder="1" applyAlignment="1">
      <alignment horizontal="left" vertical="top" wrapText="1"/>
    </xf>
    <xf numFmtId="0" fontId="37" fillId="0" borderId="17" xfId="0" applyFont="1" applyBorder="1" applyAlignment="1">
      <alignment horizontal="center" vertical="top"/>
    </xf>
    <xf numFmtId="0" fontId="37" fillId="0" borderId="12" xfId="0" applyFont="1" applyBorder="1" applyAlignment="1">
      <alignment horizontal="center" vertical="top" wrapText="1"/>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6" xfId="0" applyFont="1" applyBorder="1" applyAlignment="1">
      <alignment horizontal="center" vertical="top"/>
    </xf>
    <xf numFmtId="0" fontId="32" fillId="2" borderId="19" xfId="0" applyFont="1" applyFill="1" applyBorder="1" applyAlignment="1">
      <alignment horizontal="center" vertical="center" wrapText="1"/>
    </xf>
    <xf numFmtId="0" fontId="38" fillId="0" borderId="26" xfId="0" applyFont="1" applyBorder="1" applyAlignment="1">
      <alignment horizontal="center" vertical="top"/>
    </xf>
    <xf numFmtId="0" fontId="37" fillId="0" borderId="26" xfId="0" quotePrefix="1" applyFont="1" applyBorder="1" applyAlignment="1">
      <alignment horizontal="center" vertical="top"/>
    </xf>
    <xf numFmtId="0" fontId="37" fillId="0" borderId="5" xfId="0" applyFont="1" applyBorder="1" applyAlignment="1">
      <alignment horizontal="center" vertical="top" wrapText="1"/>
    </xf>
    <xf numFmtId="0" fontId="38" fillId="0" borderId="22" xfId="0" applyFont="1" applyBorder="1" applyAlignment="1">
      <alignment horizontal="center" vertical="top" wrapText="1"/>
    </xf>
    <xf numFmtId="0" fontId="32" fillId="2" borderId="27" xfId="0" applyFont="1" applyFill="1" applyBorder="1" applyAlignment="1">
      <alignment horizontal="center" vertical="center" wrapText="1"/>
    </xf>
    <xf numFmtId="0" fontId="37" fillId="0" borderId="0" xfId="0" applyFont="1" applyAlignment="1">
      <alignment vertical="top" wrapText="1"/>
    </xf>
    <xf numFmtId="0" fontId="35" fillId="0" borderId="31" xfId="0" applyFont="1" applyBorder="1" applyAlignment="1">
      <alignment vertical="center"/>
    </xf>
    <xf numFmtId="0" fontId="35" fillId="0" borderId="28" xfId="0" applyFont="1" applyBorder="1" applyAlignment="1">
      <alignment vertical="center"/>
    </xf>
    <xf numFmtId="0" fontId="30" fillId="0" borderId="0" xfId="0" applyFont="1" applyBorder="1" applyAlignment="1">
      <alignment vertical="top"/>
    </xf>
    <xf numFmtId="0" fontId="30" fillId="0" borderId="34" xfId="0" applyFont="1" applyFill="1" applyBorder="1" applyAlignment="1">
      <alignment vertical="top"/>
    </xf>
    <xf numFmtId="0" fontId="36" fillId="0" borderId="33" xfId="0" applyFont="1" applyFill="1" applyBorder="1" applyAlignment="1">
      <alignment vertical="top"/>
    </xf>
    <xf numFmtId="0" fontId="36" fillId="0" borderId="30" xfId="0" applyFont="1" applyBorder="1" applyAlignment="1">
      <alignment vertical="top"/>
    </xf>
    <xf numFmtId="14" fontId="41" fillId="0" borderId="0" xfId="0" applyNumberFormat="1" applyFont="1" applyAlignment="1">
      <alignment horizontal="left"/>
    </xf>
    <xf numFmtId="0" fontId="40" fillId="0" borderId="5" xfId="0" applyFont="1" applyBorder="1" applyAlignment="1">
      <alignment horizontal="left" vertical="top"/>
    </xf>
    <xf numFmtId="0" fontId="40" fillId="0" borderId="5" xfId="0" applyFont="1" applyBorder="1"/>
    <xf numFmtId="0" fontId="35" fillId="0" borderId="0" xfId="0" applyFont="1" applyAlignment="1">
      <alignment horizontal="left" vertical="center"/>
    </xf>
    <xf numFmtId="0" fontId="36" fillId="0" borderId="0" xfId="0" applyFont="1" applyAlignment="1">
      <alignment vertical="top"/>
    </xf>
    <xf numFmtId="0" fontId="35" fillId="0" borderId="0" xfId="0" applyFont="1"/>
    <xf numFmtId="0" fontId="35" fillId="0" borderId="0" xfId="0" applyFont="1" applyAlignment="1">
      <alignment vertical="top"/>
    </xf>
    <xf numFmtId="0" fontId="36" fillId="0" borderId="22" xfId="0" applyFont="1" applyBorder="1"/>
    <xf numFmtId="0" fontId="34" fillId="0" borderId="0" xfId="0" applyFont="1" applyAlignment="1">
      <alignment horizontal="center"/>
    </xf>
    <xf numFmtId="0" fontId="36" fillId="0" borderId="5" xfId="0" applyFont="1" applyBorder="1" applyAlignment="1">
      <alignment vertical="top"/>
    </xf>
    <xf numFmtId="0" fontId="36" fillId="0" borderId="5" xfId="0" applyFont="1" applyBorder="1" applyAlignment="1">
      <alignment horizontal="left" vertical="top"/>
    </xf>
    <xf numFmtId="0" fontId="30" fillId="0" borderId="14" xfId="0" applyFont="1" applyBorder="1" applyAlignment="1">
      <alignment horizontal="center" vertical="top"/>
    </xf>
    <xf numFmtId="0" fontId="36" fillId="2" borderId="1" xfId="0" applyFont="1" applyFill="1" applyBorder="1"/>
    <xf numFmtId="49" fontId="36" fillId="2" borderId="1" xfId="0" applyNumberFormat="1" applyFont="1" applyFill="1" applyBorder="1" applyAlignment="1">
      <alignment horizontal="left"/>
    </xf>
    <xf numFmtId="164" fontId="36" fillId="0" borderId="1" xfId="0" applyNumberFormat="1" applyFont="1" applyBorder="1"/>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0" fillId="0" borderId="28" xfId="0" applyBorder="1" applyAlignment="1">
      <alignment horizontal="center"/>
    </xf>
    <xf numFmtId="0" fontId="0" fillId="0" borderId="32"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33" fillId="0" borderId="0" xfId="0" applyFont="1" applyAlignment="1">
      <alignment horizontal="center"/>
    </xf>
    <xf numFmtId="0" fontId="35" fillId="0" borderId="23" xfId="0" applyFont="1" applyBorder="1" applyAlignment="1">
      <alignment horizontal="center"/>
    </xf>
    <xf numFmtId="0" fontId="35" fillId="0" borderId="24" xfId="0" applyFont="1" applyBorder="1" applyAlignment="1">
      <alignment horizontal="center"/>
    </xf>
    <xf numFmtId="0" fontId="35" fillId="0" borderId="28" xfId="0" applyFont="1" applyBorder="1" applyAlignment="1">
      <alignment horizontal="center"/>
    </xf>
    <xf numFmtId="0" fontId="35" fillId="0" borderId="25" xfId="0" applyFont="1" applyBorder="1" applyAlignment="1">
      <alignment horizontal="center"/>
    </xf>
    <xf numFmtId="0" fontId="29" fillId="0" borderId="23" xfId="0" applyFont="1" applyBorder="1" applyAlignment="1">
      <alignment horizontal="center"/>
    </xf>
    <xf numFmtId="0" fontId="29" fillId="0" borderId="24" xfId="0" applyFont="1" applyBorder="1" applyAlignment="1">
      <alignment horizontal="center"/>
    </xf>
    <xf numFmtId="0" fontId="29" fillId="0" borderId="25" xfId="0" applyFont="1" applyBorder="1" applyAlignment="1">
      <alignment horizontal="center"/>
    </xf>
    <xf numFmtId="0" fontId="39" fillId="0" borderId="0" xfId="0" applyFont="1" applyAlignment="1">
      <alignment horizontal="center"/>
    </xf>
    <xf numFmtId="0" fontId="33" fillId="0" borderId="0" xfId="0" applyFont="1" applyAlignment="1">
      <alignment horizontal="center" vertical="center"/>
    </xf>
    <xf numFmtId="0" fontId="36"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2209800</xdr:colOff>
      <xdr:row>9</xdr:row>
      <xdr:rowOff>0</xdr:rowOff>
    </xdr:from>
    <xdr:to>
      <xdr:col>9</xdr:col>
      <xdr:colOff>0</xdr:colOff>
      <xdr:row>9</xdr:row>
      <xdr:rowOff>0</xdr:rowOff>
    </xdr:to>
    <xdr:cxnSp macro="">
      <xdr:nvCxnSpPr>
        <xdr:cNvPr id="10" name="Straight Connector 9"/>
        <xdr:cNvCxnSpPr/>
      </xdr:nvCxnSpPr>
      <xdr:spPr bwMode="auto">
        <a:xfrm>
          <a:off x="10271539" y="3188804"/>
          <a:ext cx="3670852"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8"/>
  <sheetViews>
    <sheetView showZeros="0" zoomScale="75" zoomScaleNormal="75" workbookViewId="0">
      <selection activeCell="I9" sqref="I9"/>
    </sheetView>
  </sheetViews>
  <sheetFormatPr defaultRowHeight="12.75" x14ac:dyDescent="0.2"/>
  <cols>
    <col min="1" max="1" width="7.5703125" customWidth="1"/>
    <col min="2" max="2" width="17.28515625" customWidth="1"/>
    <col min="3" max="3" width="45.5703125" customWidth="1"/>
    <col min="4" max="4" width="8.140625" style="4"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144" t="s">
        <v>76</v>
      </c>
      <c r="B1" s="144"/>
      <c r="C1" s="144"/>
      <c r="D1" s="144"/>
      <c r="E1" s="144"/>
      <c r="F1" s="144"/>
      <c r="G1" s="144"/>
      <c r="H1" s="144"/>
      <c r="I1" s="144"/>
    </row>
    <row r="2" spans="1:24" ht="15" x14ac:dyDescent="0.2">
      <c r="A2" s="24" t="s">
        <v>79</v>
      </c>
      <c r="B2" s="26"/>
      <c r="C2" s="26"/>
      <c r="D2" s="26"/>
      <c r="E2" s="26"/>
      <c r="F2" s="26"/>
      <c r="G2" s="26"/>
      <c r="H2" s="26"/>
    </row>
    <row r="3" spans="1:24" s="23" customFormat="1" ht="18" x14ac:dyDescent="0.25">
      <c r="A3" s="25" t="s">
        <v>80</v>
      </c>
      <c r="B3" s="27"/>
      <c r="C3" s="27"/>
      <c r="D3" s="27"/>
      <c r="E3" s="27"/>
      <c r="F3" s="27"/>
      <c r="G3" s="27"/>
      <c r="H3" s="27"/>
    </row>
    <row r="4" spans="1:24" ht="15" x14ac:dyDescent="0.2">
      <c r="A4" s="24" t="s">
        <v>41</v>
      </c>
      <c r="B4" s="26"/>
      <c r="C4" s="26"/>
      <c r="D4" s="26"/>
      <c r="E4" s="26"/>
      <c r="F4" s="26"/>
      <c r="G4" s="26"/>
      <c r="H4" s="26"/>
    </row>
    <row r="5" spans="1:24" ht="15.75" x14ac:dyDescent="0.25">
      <c r="C5" s="8" t="s">
        <v>29</v>
      </c>
      <c r="D5" s="9" t="s">
        <v>31</v>
      </c>
      <c r="E5" s="10"/>
      <c r="F5" s="10"/>
      <c r="G5" s="10"/>
      <c r="H5" s="11">
        <f ca="1">+TODAY()</f>
        <v>43038</v>
      </c>
    </row>
    <row r="6" spans="1:24" ht="23.25" x14ac:dyDescent="0.35">
      <c r="A6" t="s">
        <v>0</v>
      </c>
      <c r="C6" s="138"/>
    </row>
    <row r="7" spans="1:24" ht="23.25" x14ac:dyDescent="0.35">
      <c r="A7" t="s">
        <v>1</v>
      </c>
      <c r="C7" s="138"/>
      <c r="E7" s="12" t="s">
        <v>93</v>
      </c>
      <c r="F7" s="6"/>
      <c r="G7" s="6"/>
      <c r="H7" s="7"/>
      <c r="I7" s="21"/>
    </row>
    <row r="8" spans="1:24" ht="23.25" x14ac:dyDescent="0.35">
      <c r="A8" t="s">
        <v>78</v>
      </c>
      <c r="C8" s="139"/>
    </row>
    <row r="9" spans="1:24" ht="23.25" x14ac:dyDescent="0.35">
      <c r="A9" t="s">
        <v>2</v>
      </c>
      <c r="C9" s="138"/>
      <c r="E9" s="12" t="s">
        <v>45</v>
      </c>
      <c r="F9" s="6"/>
      <c r="G9" s="7"/>
      <c r="I9" s="140"/>
    </row>
    <row r="10" spans="1:24" ht="23.25" x14ac:dyDescent="0.35">
      <c r="A10" t="s">
        <v>3</v>
      </c>
      <c r="C10" s="138"/>
    </row>
    <row r="11" spans="1:24" ht="23.25" x14ac:dyDescent="0.35">
      <c r="A11" t="s">
        <v>4</v>
      </c>
      <c r="C11" s="138"/>
    </row>
    <row r="12" spans="1:24" ht="23.25" x14ac:dyDescent="0.35">
      <c r="A12" t="s">
        <v>11</v>
      </c>
      <c r="C12" s="138"/>
    </row>
    <row r="13" spans="1:24" ht="23.25" x14ac:dyDescent="0.35">
      <c r="A13" t="s">
        <v>12</v>
      </c>
      <c r="C13" s="138"/>
    </row>
    <row r="14" spans="1:24" x14ac:dyDescent="0.2">
      <c r="C14" s="143" t="s">
        <v>105</v>
      </c>
      <c r="D14" s="143"/>
      <c r="E14" s="143"/>
      <c r="F14" s="143"/>
      <c r="G14" s="143"/>
      <c r="H14" s="143"/>
    </row>
    <row r="15" spans="1:24" ht="110.25" x14ac:dyDescent="0.2">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2">
      <c r="A16" s="141" t="s">
        <v>30</v>
      </c>
      <c r="B16" s="142"/>
      <c r="C16" s="142"/>
      <c r="D16" s="142"/>
      <c r="E16" s="142"/>
      <c r="F16" s="142"/>
      <c r="G16" s="142"/>
      <c r="H16" s="142"/>
      <c r="I16" s="142"/>
      <c r="J16" s="142"/>
      <c r="K16" s="142"/>
      <c r="L16" s="142"/>
      <c r="M16" s="142"/>
      <c r="N16" s="142"/>
      <c r="O16" s="142"/>
      <c r="P16" s="142"/>
      <c r="Q16" s="142"/>
      <c r="R16" s="142"/>
      <c r="S16" s="142"/>
      <c r="T16" s="142"/>
      <c r="U16" s="142"/>
      <c r="V16" s="142"/>
      <c r="W16" s="142"/>
      <c r="X16" s="142"/>
    </row>
    <row r="17" spans="1:32" x14ac:dyDescent="0.2">
      <c r="A17" s="3">
        <v>1</v>
      </c>
      <c r="B17" s="3" t="s">
        <v>87</v>
      </c>
      <c r="C17" s="1" t="s">
        <v>60</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2">
      <c r="A18" s="3">
        <f>1+A17</f>
        <v>2</v>
      </c>
      <c r="B18" s="3" t="s">
        <v>109</v>
      </c>
      <c r="C18" s="1" t="s">
        <v>104</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2">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2">
      <c r="A20" s="3">
        <f t="shared" si="0"/>
        <v>4</v>
      </c>
      <c r="B20" s="3" t="s">
        <v>89</v>
      </c>
      <c r="C20" s="1" t="s">
        <v>82</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2">
      <c r="A21" s="3">
        <f t="shared" si="0"/>
        <v>5</v>
      </c>
      <c r="B21" s="3" t="s">
        <v>90</v>
      </c>
      <c r="C21" s="1" t="s">
        <v>82</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2">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2">
      <c r="A23" s="3">
        <f t="shared" si="0"/>
        <v>7</v>
      </c>
      <c r="B23" s="3" t="s">
        <v>88</v>
      </c>
      <c r="C23" s="1" t="s">
        <v>81</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2">
      <c r="A24" s="3">
        <f>1+A23</f>
        <v>8</v>
      </c>
      <c r="B24" s="3" t="s">
        <v>94</v>
      </c>
      <c r="C24" s="1" t="s">
        <v>95</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2">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2">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2">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2">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2">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2">
      <c r="A30" s="141" t="s">
        <v>58</v>
      </c>
      <c r="B30" s="142"/>
      <c r="C30" s="142"/>
      <c r="D30" s="142"/>
      <c r="E30" s="142"/>
      <c r="F30" s="142"/>
      <c r="G30" s="142"/>
      <c r="H30" s="142"/>
      <c r="I30" s="142"/>
      <c r="J30" s="142"/>
      <c r="K30" s="142"/>
      <c r="L30" s="142"/>
      <c r="M30" s="142"/>
      <c r="N30" s="142"/>
      <c r="O30" s="142"/>
      <c r="P30" s="142"/>
      <c r="Q30" s="142"/>
      <c r="R30" s="142"/>
      <c r="S30" s="142"/>
      <c r="T30" s="142"/>
      <c r="U30" s="142"/>
      <c r="V30" s="142"/>
      <c r="W30" s="142"/>
      <c r="X30" s="142"/>
    </row>
    <row r="31" spans="1:32" x14ac:dyDescent="0.2">
      <c r="A31" s="3">
        <f>1+A29</f>
        <v>13</v>
      </c>
      <c r="B31" s="4" t="s">
        <v>64</v>
      </c>
      <c r="C31" s="1" t="s">
        <v>65</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2">
      <c r="A32" s="3">
        <f t="shared" si="0"/>
        <v>14</v>
      </c>
      <c r="B32" s="3" t="s">
        <v>66</v>
      </c>
      <c r="C32" s="1" t="s">
        <v>101</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2">
      <c r="A33" s="3">
        <f t="shared" si="0"/>
        <v>15</v>
      </c>
      <c r="B33" s="3" t="s">
        <v>61</v>
      </c>
      <c r="C33" s="1" t="s">
        <v>62</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2">
      <c r="A34" s="3">
        <f t="shared" si="0"/>
        <v>16</v>
      </c>
      <c r="B34" s="28" t="s">
        <v>98</v>
      </c>
      <c r="C34" s="29" t="s">
        <v>99</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2">
      <c r="A35" s="3">
        <f t="shared" si="0"/>
        <v>17</v>
      </c>
      <c r="B35" s="28" t="s">
        <v>68</v>
      </c>
      <c r="C35" s="29" t="s">
        <v>69</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2">
      <c r="A36" s="3">
        <f>1+A35</f>
        <v>18</v>
      </c>
      <c r="B36" s="28" t="s">
        <v>70</v>
      </c>
      <c r="C36" s="29" t="s">
        <v>100</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2">
      <c r="A37" s="3">
        <f>1+A36</f>
        <v>19</v>
      </c>
      <c r="B37" s="28" t="s">
        <v>106</v>
      </c>
      <c r="C37" s="29" t="s">
        <v>107</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2">
      <c r="A38" s="3">
        <f>1+A37</f>
        <v>20</v>
      </c>
      <c r="B38" s="3" t="s">
        <v>67</v>
      </c>
      <c r="C38" s="1" t="s">
        <v>97</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2">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2">
      <c r="A40" s="3">
        <f>1+A39</f>
        <v>22</v>
      </c>
      <c r="B40" s="3" t="s">
        <v>91</v>
      </c>
      <c r="C40" s="1" t="s">
        <v>63</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2">
      <c r="A41" s="3">
        <f t="shared" si="0"/>
        <v>23</v>
      </c>
      <c r="B41" s="28" t="s">
        <v>71</v>
      </c>
      <c r="C41" s="29" t="s">
        <v>102</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2">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2">
      <c r="A43" s="3">
        <f t="shared" si="0"/>
        <v>25</v>
      </c>
      <c r="B43" s="3" t="s">
        <v>96</v>
      </c>
      <c r="C43" s="1" t="s">
        <v>72</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2">
      <c r="A44" s="3">
        <f t="shared" si="0"/>
        <v>26</v>
      </c>
      <c r="B44" s="28" t="s">
        <v>73</v>
      </c>
      <c r="C44" s="29" t="s">
        <v>103</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2">
      <c r="A45" s="3">
        <f t="shared" si="0"/>
        <v>27</v>
      </c>
      <c r="B45" s="3" t="s">
        <v>74</v>
      </c>
      <c r="C45" s="1" t="s">
        <v>75</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2">
      <c r="A46" s="3">
        <f>1+A45</f>
        <v>28</v>
      </c>
      <c r="B46" s="28" t="s">
        <v>110</v>
      </c>
      <c r="C46" s="29" t="s">
        <v>111</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2">
      <c r="A47" s="3">
        <f t="shared" si="0"/>
        <v>29</v>
      </c>
      <c r="B47" s="3" t="s">
        <v>112</v>
      </c>
      <c r="C47" s="1" t="s">
        <v>113</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2">
      <c r="A48" s="3">
        <f t="shared" si="0"/>
        <v>30</v>
      </c>
      <c r="B48" s="3" t="s">
        <v>92</v>
      </c>
      <c r="C48" s="1" t="s">
        <v>83</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2">
      <c r="A49" s="3">
        <f t="shared" si="0"/>
        <v>31</v>
      </c>
      <c r="B49" s="3" t="s">
        <v>86</v>
      </c>
      <c r="C49" s="1" t="s">
        <v>84</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2">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2">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2">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2">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2">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2">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2">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2">
      <c r="A57" s="141" t="s">
        <v>59</v>
      </c>
      <c r="B57" s="142"/>
      <c r="C57" s="142"/>
      <c r="D57" s="142"/>
      <c r="E57" s="142"/>
      <c r="F57" s="142"/>
      <c r="G57" s="142"/>
      <c r="H57" s="142"/>
      <c r="I57" s="142"/>
      <c r="J57" s="142"/>
      <c r="K57" s="142"/>
      <c r="L57" s="142"/>
      <c r="M57" s="142"/>
      <c r="N57" s="142"/>
      <c r="O57" s="142"/>
      <c r="P57" s="142"/>
      <c r="Q57" s="142"/>
      <c r="R57" s="142"/>
      <c r="S57" s="142"/>
      <c r="T57" s="142"/>
      <c r="U57" s="142"/>
      <c r="V57" s="142"/>
      <c r="W57" s="142"/>
      <c r="X57" s="142"/>
    </row>
    <row r="58" spans="1:24" x14ac:dyDescent="0.2">
      <c r="A58" s="3">
        <f>+A56+1</f>
        <v>39</v>
      </c>
      <c r="B58" s="3" t="s">
        <v>85</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2">
      <c r="A59" s="3">
        <f t="shared" si="0"/>
        <v>40</v>
      </c>
      <c r="B59" s="3" t="s">
        <v>85</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2">
      <c r="A60" s="3">
        <f t="shared" si="0"/>
        <v>41</v>
      </c>
      <c r="B60" s="3" t="s">
        <v>85</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2">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2">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2">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2">
      <c r="D65"/>
    </row>
    <row r="66" spans="4:4" x14ac:dyDescent="0.2">
      <c r="D66"/>
    </row>
    <row r="67" spans="4:4" x14ac:dyDescent="0.2">
      <c r="D67"/>
    </row>
    <row r="68" spans="4:4" x14ac:dyDescent="0.2">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5"/>
  <sheetViews>
    <sheetView showZeros="0" tabSelected="1" topLeftCell="A58" zoomScale="59" zoomScaleNormal="59" workbookViewId="0">
      <selection activeCell="A70" sqref="A70"/>
    </sheetView>
  </sheetViews>
  <sheetFormatPr defaultRowHeight="12.75" x14ac:dyDescent="0.2"/>
  <cols>
    <col min="1" max="1" width="19" customWidth="1"/>
    <col min="2" max="2" width="60.85546875" style="79" customWidth="1"/>
    <col min="3" max="3" width="10.28515625" customWidth="1"/>
    <col min="4" max="4" width="11.85546875" customWidth="1"/>
    <col min="5" max="5" width="1" customWidth="1"/>
    <col min="6" max="6" width="17.7109375" customWidth="1"/>
    <col min="7" max="7" width="65.85546875" style="79" customWidth="1"/>
    <col min="8" max="8" width="10" customWidth="1"/>
    <col min="9" max="9" width="12.42578125" customWidth="1"/>
    <col min="10" max="10" width="1.140625" hidden="1" customWidth="1"/>
    <col min="11" max="11" width="0.140625" customWidth="1"/>
  </cols>
  <sheetData>
    <row r="1" spans="1:18" ht="30" x14ac:dyDescent="0.4">
      <c r="A1" s="151" t="s">
        <v>120</v>
      </c>
      <c r="B1" s="151"/>
      <c r="C1" s="151"/>
      <c r="D1" s="151"/>
      <c r="E1" s="151"/>
      <c r="F1" s="151"/>
      <c r="G1" s="151"/>
      <c r="H1" s="151"/>
      <c r="I1" s="151"/>
      <c r="J1" s="151"/>
    </row>
    <row r="2" spans="1:18" ht="30" x14ac:dyDescent="0.4">
      <c r="A2" s="151" t="s">
        <v>77</v>
      </c>
      <c r="B2" s="151"/>
      <c r="C2" s="151"/>
      <c r="D2" s="151"/>
      <c r="E2" s="151"/>
      <c r="F2" s="151"/>
      <c r="G2" s="151"/>
      <c r="H2" s="151"/>
      <c r="I2" s="151"/>
      <c r="J2" s="151"/>
    </row>
    <row r="3" spans="1:18" ht="36" customHeight="1" x14ac:dyDescent="0.4">
      <c r="A3" s="160" t="s">
        <v>57</v>
      </c>
      <c r="B3" s="160"/>
      <c r="C3" s="160"/>
      <c r="D3" s="160"/>
      <c r="E3" s="160"/>
      <c r="F3" s="160"/>
      <c r="G3" s="160"/>
      <c r="H3" s="160"/>
      <c r="I3" s="160"/>
      <c r="J3" s="134"/>
    </row>
    <row r="4" spans="1:18" ht="38.25" customHeight="1" x14ac:dyDescent="0.45">
      <c r="A4" s="159" t="s">
        <v>126</v>
      </c>
      <c r="B4" s="159"/>
      <c r="C4" s="159"/>
      <c r="D4" s="159"/>
      <c r="E4" s="159"/>
      <c r="F4" s="159"/>
      <c r="G4" s="159"/>
      <c r="H4" s="159"/>
      <c r="I4" s="159"/>
      <c r="J4" s="86"/>
    </row>
    <row r="5" spans="1:18" ht="27" customHeight="1" x14ac:dyDescent="0.25">
      <c r="B5" s="73"/>
      <c r="C5" s="34"/>
      <c r="D5" s="34"/>
      <c r="E5" s="34"/>
      <c r="F5" s="34"/>
      <c r="G5" s="73"/>
      <c r="H5" s="34"/>
      <c r="I5" s="34"/>
    </row>
    <row r="6" spans="1:18" ht="21.75" customHeight="1" x14ac:dyDescent="0.25">
      <c r="A6" s="23"/>
      <c r="B6" s="74"/>
      <c r="C6" s="23"/>
      <c r="D6" s="23"/>
      <c r="E6" s="23"/>
      <c r="F6" s="23"/>
      <c r="H6" s="22"/>
      <c r="I6" s="32">
        <f>+'TRANSCRIPT INFORMATION'!I9</f>
        <v>0</v>
      </c>
    </row>
    <row r="7" spans="1:18" ht="23.25" x14ac:dyDescent="0.35">
      <c r="A7" s="87" t="s">
        <v>121</v>
      </c>
      <c r="B7" s="135"/>
      <c r="C7" s="36"/>
      <c r="D7" s="36"/>
      <c r="E7" s="36"/>
      <c r="F7" s="87" t="s">
        <v>128</v>
      </c>
      <c r="G7" s="80"/>
      <c r="H7" s="161"/>
      <c r="I7" s="161"/>
      <c r="N7" s="2"/>
      <c r="P7" s="2"/>
    </row>
    <row r="8" spans="1:18" ht="23.25" x14ac:dyDescent="0.35">
      <c r="A8" s="88"/>
      <c r="B8" s="74"/>
      <c r="C8" s="23"/>
      <c r="D8" s="23"/>
      <c r="E8" s="23"/>
      <c r="F8" s="90"/>
      <c r="G8" s="81"/>
      <c r="H8" s="33">
        <f>+'TRANSCRIPT INFORMATION'!I7</f>
        <v>0</v>
      </c>
      <c r="I8" s="2"/>
    </row>
    <row r="9" spans="1:18" ht="23.25" x14ac:dyDescent="0.35">
      <c r="A9" s="89" t="s">
        <v>78</v>
      </c>
      <c r="B9" s="136"/>
      <c r="C9" s="23"/>
      <c r="D9" s="23"/>
      <c r="E9" s="23"/>
      <c r="F9" s="89" t="s">
        <v>116</v>
      </c>
      <c r="G9" s="82"/>
      <c r="H9" s="161"/>
      <c r="I9" s="161"/>
      <c r="L9" s="2"/>
    </row>
    <row r="10" spans="1:18" ht="20.25" x14ac:dyDescent="0.3">
      <c r="A10" s="35"/>
      <c r="B10" s="74"/>
      <c r="C10" s="23"/>
      <c r="D10" s="23"/>
      <c r="E10" s="23"/>
      <c r="F10" s="85"/>
      <c r="G10" s="81"/>
    </row>
    <row r="11" spans="1:18" ht="20.25" x14ac:dyDescent="0.3">
      <c r="A11" s="35"/>
      <c r="B11" s="74"/>
      <c r="C11" s="23"/>
      <c r="D11" s="23"/>
      <c r="E11" s="23"/>
      <c r="F11" s="85"/>
      <c r="G11" s="81"/>
    </row>
    <row r="12" spans="1:18" ht="18.75" thickBot="1" x14ac:dyDescent="0.3">
      <c r="A12" s="37"/>
      <c r="B12" s="74"/>
      <c r="C12" s="23"/>
      <c r="D12" s="23"/>
      <c r="E12" s="23"/>
      <c r="F12" s="67"/>
      <c r="G12" s="81"/>
    </row>
    <row r="13" spans="1:18" ht="24" thickBot="1" x14ac:dyDescent="0.4">
      <c r="A13" s="152" t="s">
        <v>55</v>
      </c>
      <c r="B13" s="153"/>
      <c r="C13" s="153"/>
      <c r="D13" s="153"/>
      <c r="E13" s="154"/>
      <c r="F13" s="153"/>
      <c r="G13" s="153"/>
      <c r="H13" s="153"/>
      <c r="I13" s="153"/>
      <c r="J13" s="153"/>
      <c r="K13" s="155"/>
    </row>
    <row r="14" spans="1:18" s="15" customFormat="1" ht="40.5" x14ac:dyDescent="0.25">
      <c r="A14" s="109" t="s">
        <v>47</v>
      </c>
      <c r="B14" s="109" t="s">
        <v>48</v>
      </c>
      <c r="C14" s="109" t="s">
        <v>46</v>
      </c>
      <c r="D14" s="113" t="s">
        <v>42</v>
      </c>
      <c r="E14" s="112"/>
      <c r="F14" s="118" t="s">
        <v>47</v>
      </c>
      <c r="G14" s="109" t="s">
        <v>48</v>
      </c>
      <c r="H14" s="109" t="s">
        <v>46</v>
      </c>
      <c r="I14" s="113" t="s">
        <v>42</v>
      </c>
      <c r="J14" s="23"/>
      <c r="K14" s="23"/>
      <c r="L14"/>
      <c r="M14"/>
      <c r="N14"/>
      <c r="O14"/>
      <c r="P14"/>
      <c r="Q14"/>
      <c r="R14"/>
    </row>
    <row r="15" spans="1:18" s="20" customFormat="1" ht="16.5" customHeight="1" x14ac:dyDescent="0.25">
      <c r="A15" s="46">
        <f>+IF('TRANSCRIPT INFORMATION'!E31="N",'TRANSCRIPT INFORMATION'!B31,IF('TRANSCRIPT INFORMATION'!F31="N",'TRANSCRIPT INFORMATION'!B31,IF('TRANSCRIPT INFORMATION'!G31="N",'TRANSCRIPT INFORMATION'!B31,)))</f>
        <v>0</v>
      </c>
      <c r="B15" s="49">
        <f>+IF('TRANSCRIPT INFORMATION'!E31="N",'TRANSCRIPT INFORMATION'!C32,IF('TRANSCRIPT INFORMATION'!F31="N",'TRANSCRIPT INFORMATION'!C32,IF('TRANSCRIPT INFORMATION'!G31="N",'TRANSCRIPT INFORMATION'!C31,)))</f>
        <v>0</v>
      </c>
      <c r="C15" s="47">
        <f>+IF('TRANSCRIPT INFORMATION'!E31="N",'TRANSCRIPT INFORMATION'!D32,IF('TRANSCRIPT INFORMATION'!F31="N",'TRANSCRIPT INFORMATION'!D32,IF('TRANSCRIPT INFORMATION'!G31="N",'TRANSCRIPT INFORMATION'!D32,)))</f>
        <v>0</v>
      </c>
      <c r="D15" s="48"/>
      <c r="E15" s="70"/>
      <c r="F15" s="69">
        <f>+IF('TRANSCRIPT INFORMATION'!E40="N",'TRANSCRIPT INFORMATION'!B40,IF('TRANSCRIPT INFORMATION'!F40="N",'TRANSCRIPT INFORMATION'!B40,IF('TRANSCRIPT INFORMATION'!G40="N",'TRANSCRIPT INFORMATION'!B40,)))</f>
        <v>0</v>
      </c>
      <c r="G15" s="49">
        <f>+IF('TRANSCRIPT INFORMATION'!E40="N",'TRANSCRIPT INFORMATION'!C40,IF('TRANSCRIPT INFORMATION'!F40="N",'TRANSCRIPT INFORMATION'!C40,IF('TRANSCRIPT INFORMATION'!G40="N",'TRANSCRIPT INFORMATION'!C40,)))</f>
        <v>0</v>
      </c>
      <c r="H15" s="47">
        <f>+IF('TRANSCRIPT INFORMATION'!E40="N",'TRANSCRIPT INFORMATION'!D40,IF('TRANSCRIPT INFORMATION'!F40="N",'TRANSCRIPT INFORMATION'!D40,IF('TRANSCRIPT INFORMATION'!G40="N",'TRANSCRIPT INFORMATION'!D40,)))</f>
        <v>0</v>
      </c>
      <c r="I15" s="48"/>
      <c r="J15" s="23"/>
      <c r="K15" s="23"/>
      <c r="L15"/>
      <c r="M15"/>
      <c r="N15"/>
      <c r="O15"/>
      <c r="P15"/>
      <c r="Q15"/>
      <c r="R15"/>
    </row>
    <row r="16" spans="1:18" s="16" customFormat="1" ht="26.25" customHeight="1" x14ac:dyDescent="0.25">
      <c r="A16" s="100" t="s">
        <v>115</v>
      </c>
      <c r="B16" s="93" t="s">
        <v>127</v>
      </c>
      <c r="C16" s="94">
        <f>+IF('TRANSCRIPT INFORMATION'!E31="N",'TRANSCRIPT INFORMATION'!K31&amp;'TRANSCRIPT INFORMATION'!L31,IF('TRANSCRIPT INFORMATION'!F31="N",'TRANSCRIPT INFORMATION'!K31&amp;'TRANSCRIPT INFORMATION'!L31,IF('TRANSCRIPT INFORMATION'!G31="N",'TRANSCRIPT INFORMATION'!K31&amp;'TRANSCRIPT INFORMATION'!L31,'TRANSCRIPT INFORMATION'!D31)))</f>
        <v>2</v>
      </c>
      <c r="D16" s="95" t="str">
        <f>IF('TRANSCRIPT INFORMATION'!M31="N/A"," ",'TRANSCRIPT INFORMATION'!M31)&amp;" "&amp;+IF('TRANSCRIPT INFORMATION'!Q31="N/A"," ",'TRANSCRIPT INFORMATION'!Q31)&amp;" "&amp;+IF('TRANSCRIPT INFORMATION'!U31="N/A"," ",'TRANSCRIPT INFORMATION'!U31)</f>
        <v xml:space="preserve">    </v>
      </c>
      <c r="E16" s="115"/>
      <c r="F16" s="116" t="str">
        <f>+IF('TRANSCRIPT INFORMATION'!E40="N",'TRANSCRIPT INFORMATION'!I40,IF('TRANSCRIPT INFORMATION'!F40="N",'TRANSCRIPT INFORMATION'!I40,IF('TRANSCRIPT INFORMATION'!G40="N",'TRANSCRIPT INFORMATION'!I40,'TRANSCRIPT INFORMATION'!B40)))</f>
        <v>Tech 115</v>
      </c>
      <c r="G16" s="93" t="str">
        <f>+IF('TRANSCRIPT INFORMATION'!E40="N",'TRANSCRIPT INFORMATION'!J40,IF('TRANSCRIPT INFORMATION'!F40="N",'TRANSCRIPT INFORMATION'!J40,IF('TRANSCRIPT INFORMATION'!G40="N",'TRANSCRIPT INFORMATION'!J40,'TRANSCRIPT INFORMATION'!C40)))</f>
        <v>Automation and Control</v>
      </c>
      <c r="H16" s="94">
        <f>+IF('TRANSCRIPT INFORMATION'!E40="N",'TRANSCRIPT INFORMATION'!K40&amp;'TRANSCRIPT INFORMATION'!L40,IF('TRANSCRIPT INFORMATION'!F40="N",'TRANSCRIPT INFORMATION'!K40&amp;'TRANSCRIPT INFORMATION'!L40,IF('TRANSCRIPT INFORMATION'!G40="N",'TRANSCRIPT INFORMATION'!K40&amp;'TRANSCRIPT INFORMATION'!L40,'TRANSCRIPT INFORMATION'!D40)))</f>
        <v>3</v>
      </c>
      <c r="I16" s="52" t="str">
        <f>IF('TRANSCRIPT INFORMATION'!M40="N/A"," ",'TRANSCRIPT INFORMATION'!M40)&amp;" "&amp;+IF('TRANSCRIPT INFORMATION'!Q40="N/A"," ",'TRANSCRIPT INFORMATION'!Q40)&amp;" "&amp;+IF('TRANSCRIPT INFORMATION'!U40="N/A"," ",'TRANSCRIPT INFORMATION'!U40)</f>
        <v xml:space="preserve">    </v>
      </c>
      <c r="J16" s="23"/>
      <c r="K16" s="23"/>
      <c r="L16"/>
      <c r="M16"/>
      <c r="N16"/>
      <c r="O16"/>
      <c r="P16"/>
      <c r="Q16"/>
      <c r="R16"/>
    </row>
    <row r="17" spans="1:18" s="15" customFormat="1" ht="21.75" x14ac:dyDescent="0.25">
      <c r="A17" s="101">
        <f>+IF('TRANSCRIPT INFORMATION'!E32="N",'TRANSCRIPT INFORMATION'!B32,IF('TRANSCRIPT INFORMATION'!F32="N",'TRANSCRIPT INFORMATION'!B32,IF('TRANSCRIPT INFORMATION'!G32="N",'TRANSCRIPT INFORMATION'!B32,)))</f>
        <v>0</v>
      </c>
      <c r="B17" s="102">
        <f>+IF('TRANSCRIPT INFORMATION'!E32="N",'TRANSCRIPT INFORMATION'!C32,IF('TRANSCRIPT INFORMATION'!F32="N",'TRANSCRIPT INFORMATION'!C32,IF('TRANSCRIPT INFORMATION'!G32="N",'TRANSCRIPT INFORMATION'!C32,)))</f>
        <v>0</v>
      </c>
      <c r="C17" s="103">
        <f>+IF('TRANSCRIPT INFORMATION'!E32="N",'TRANSCRIPT INFORMATION'!D32,IF('TRANSCRIPT INFORMATION'!F32="N",'TRANSCRIPT INFORMATION'!D32,IF('TRANSCRIPT INFORMATION'!G32="N",'TRANSCRIPT INFORMATION'!D32,)))</f>
        <v>0</v>
      </c>
      <c r="D17" s="99"/>
      <c r="E17" s="114"/>
      <c r="F17" s="117">
        <f>+IF('TRANSCRIPT INFORMATION'!E41="N",'TRANSCRIPT INFORMATION'!B41,IF('TRANSCRIPT INFORMATION'!F41="N",'TRANSCRIPT INFORMATION'!B41,IF('TRANSCRIPT INFORMATION'!G41="N",'TRANSCRIPT INFORMATION'!B41,)))</f>
        <v>0</v>
      </c>
      <c r="G17" s="102">
        <f>+IF('TRANSCRIPT INFORMATION'!E41="N",'TRANSCRIPT INFORMATION'!C41,IF('TRANSCRIPT INFORMATION'!F41="N",'TRANSCRIPT INFORMATION'!C41,IF('TRANSCRIPT INFORMATION'!G41="N",'TRANSCRIPT INFORMATION'!C41,)))</f>
        <v>0</v>
      </c>
      <c r="H17" s="103">
        <f>+IF('TRANSCRIPT INFORMATION'!E41="N",'TRANSCRIPT INFORMATION'!D41,IF('TRANSCRIPT INFORMATION'!F41="N",'TRANSCRIPT INFORMATION'!D41,IF('TRANSCRIPT INFORMATION'!G41="N",'TRANSCRIPT INFORMATION'!D41,)))</f>
        <v>0</v>
      </c>
      <c r="I17" s="48"/>
      <c r="J17" s="23"/>
      <c r="K17" s="23"/>
      <c r="L17"/>
      <c r="M17"/>
      <c r="N17"/>
      <c r="O17"/>
      <c r="P17"/>
      <c r="Q17"/>
      <c r="R17"/>
    </row>
    <row r="18" spans="1:18" s="15" customFormat="1" ht="25.5" customHeight="1" x14ac:dyDescent="0.25">
      <c r="A18" s="100" t="str">
        <f>+IF('TRANSCRIPT INFORMATION'!E32="N",'TRANSCRIPT INFORMATION'!I32,IF('TRANSCRIPT INFORMATION'!F32="N",'TRANSCRIPT INFORMATION'!I32,IF('TRANSCRIPT INFORMATION'!G32="N",'TRANSCRIPT INFORMATION'!I32,'TRANSCRIPT INFORMATION'!B32)))</f>
        <v>Tech 25</v>
      </c>
      <c r="B18" s="93" t="str">
        <f>+IF('TRANSCRIPT INFORMATION'!E32="N",'TRANSCRIPT INFORMATION'!J32,IF('TRANSCRIPT INFORMATION'!F32="N",'TRANSCRIPT INFORMATION'!J32,IF('TRANSCRIPT INFORMATION'!G32="N",'TRANSCRIPT INFORMATION'!J32,'TRANSCRIPT INFORMATION'!C32)))</f>
        <v>Introduction to Materials Technology</v>
      </c>
      <c r="C18" s="94">
        <f>+IF('TRANSCRIPT INFORMATION'!E32="N",'TRANSCRIPT INFORMATION'!K32&amp;'TRANSCRIPT INFORMATION'!L32,IF('TRANSCRIPT INFORMATION'!F32="N",'TRANSCRIPT INFORMATION'!K32&amp;'TRANSCRIPT INFORMATION'!L32,IF('TRANSCRIPT INFORMATION'!G32="N",'TRANSCRIPT INFORMATION'!K32&amp;'TRANSCRIPT INFORMATION'!L32,'TRANSCRIPT INFORMATION'!D32)))</f>
        <v>3</v>
      </c>
      <c r="D18" s="95" t="str">
        <f>IF('TRANSCRIPT INFORMATION'!M32="N/A"," ",'TRANSCRIPT INFORMATION'!M32)&amp;" "&amp;+IF('TRANSCRIPT INFORMATION'!Q32="N/A"," ",'TRANSCRIPT INFORMATION'!Q32)&amp;" "&amp;+IF('TRANSCRIPT INFORMATION'!U32="N/A"," ",'TRANSCRIPT INFORMATION'!U32)</f>
        <v xml:space="preserve">    </v>
      </c>
      <c r="E18" s="115"/>
      <c r="F18" s="116" t="str">
        <f>+IF('TRANSCRIPT INFORMATION'!E41="N",'TRANSCRIPT INFORMATION'!I41,IF('TRANSCRIPT INFORMATION'!F41="N",'TRANSCRIPT INFORMATION'!I41,IF('TRANSCRIPT INFORMATION'!G41="N",'TRANSCRIPT INFORMATION'!I41,'TRANSCRIPT INFORMATION'!B41)))</f>
        <v>Tech 140</v>
      </c>
      <c r="G18" s="93" t="str">
        <f>+IF('TRANSCRIPT INFORMATION'!E41="N",'TRANSCRIPT INFORMATION'!J41,IF('TRANSCRIPT INFORMATION'!F41="N",'TRANSCRIPT INFORMATION'!J41,IF('TRANSCRIPT INFORMATION'!G41="N",'TRANSCRIPT INFORMATION'!J41,'TRANSCRIPT INFORMATION'!C41)))</f>
        <v xml:space="preserve">Green and Sustainable Product Design </v>
      </c>
      <c r="H18" s="94">
        <f>+IF('TRANSCRIPT INFORMATION'!E41="N",'TRANSCRIPT INFORMATION'!K41&amp;'TRANSCRIPT INFORMATION'!L41,IF('TRANSCRIPT INFORMATION'!F41="N",'TRANSCRIPT INFORMATION'!K41&amp;'TRANSCRIPT INFORMATION'!L41,IF('TRANSCRIPT INFORMATION'!G41="N",'TRANSCRIPT INFORMATION'!K41&amp;'TRANSCRIPT INFORMATION'!L41,'TRANSCRIPT INFORMATION'!D41)))</f>
        <v>3</v>
      </c>
      <c r="I18" s="52" t="str">
        <f>IF('TRANSCRIPT INFORMATION'!M41="N/A"," ",'TRANSCRIPT INFORMATION'!M41)&amp;" "&amp;+IF('TRANSCRIPT INFORMATION'!Q41="N/A"," ",'TRANSCRIPT INFORMATION'!Q41)&amp;" "&amp;+IF('TRANSCRIPT INFORMATION'!U41="N/A"," ",'TRANSCRIPT INFORMATION'!U41)</f>
        <v xml:space="preserve">    </v>
      </c>
      <c r="J18" s="23"/>
      <c r="K18" s="23"/>
      <c r="L18"/>
      <c r="N18"/>
      <c r="O18"/>
      <c r="P18"/>
      <c r="Q18"/>
      <c r="R18"/>
    </row>
    <row r="19" spans="1:18" s="15" customFormat="1" ht="21.75" x14ac:dyDescent="0.25">
      <c r="A19" s="101">
        <f>+IF('TRANSCRIPT INFORMATION'!E33="N",'TRANSCRIPT INFORMATION'!B33,IF('TRANSCRIPT INFORMATION'!F33="N",'TRANSCRIPT INFORMATION'!B33,IF('TRANSCRIPT INFORMATION'!G33="N",'TRANSCRIPT INFORMATION'!B33,)))</f>
        <v>0</v>
      </c>
      <c r="B19" s="102">
        <f>+IF('TRANSCRIPT INFORMATION'!E33="N",'TRANSCRIPT INFORMATION'!C33,IF('TRANSCRIPT INFORMATION'!F33="N",'TRANSCRIPT INFORMATION'!C33,IF('TRANSCRIPT INFORMATION'!G33="N",'TRANSCRIPT INFORMATION'!C33,)))</f>
        <v>0</v>
      </c>
      <c r="C19" s="103">
        <f>+IF('TRANSCRIPT INFORMATION'!E33="N",'TRANSCRIPT INFORMATION'!D33,IF('TRANSCRIPT INFORMATION'!F33="N",'TRANSCRIPT INFORMATION'!D33,IF('TRANSCRIPT INFORMATION'!G33="N",'TRANSCRIPT INFORMATION'!D33,)))</f>
        <v>0</v>
      </c>
      <c r="D19" s="99"/>
      <c r="E19" s="114"/>
      <c r="F19" s="117">
        <f>+IF('TRANSCRIPT INFORMATION'!E43="N",'TRANSCRIPT INFORMATION'!B43,IF('TRANSCRIPT INFORMATION'!F43="N",'TRANSCRIPT INFORMATION'!B43,IF('TRANSCRIPT INFORMATION'!G43="N",'TRANSCRIPT INFORMATION'!B43,)))</f>
        <v>0</v>
      </c>
      <c r="G19" s="102">
        <f>+IF('TRANSCRIPT INFORMATION'!E43="N",'TRANSCRIPT INFORMATION'!C43,IF('TRANSCRIPT INFORMATION'!F43="N",'TRANSCRIPT INFORMATION'!C43,IF('TRANSCRIPT INFORMATION'!G43="N",'TRANSCRIPT INFORMATION'!C43,)))</f>
        <v>0</v>
      </c>
      <c r="H19" s="103">
        <f>+IF('TRANSCRIPT INFORMATION'!E43="N",'TRANSCRIPT INFORMATION'!D34,IF('TRANSCRIPT INFORMATION'!F43="N",'TRANSCRIPT INFORMATION'!D34,IF('TRANSCRIPT INFORMATION'!G43="N",'TRANSCRIPT INFORMATION'!D43,)))</f>
        <v>0</v>
      </c>
      <c r="I19" s="48"/>
      <c r="J19" s="23"/>
      <c r="K19" s="23"/>
      <c r="L19"/>
      <c r="M19"/>
      <c r="N19"/>
      <c r="O19"/>
      <c r="P19"/>
      <c r="Q19"/>
      <c r="R19"/>
    </row>
    <row r="20" spans="1:18" s="15" customFormat="1" ht="25.5" customHeight="1" x14ac:dyDescent="0.25">
      <c r="A20" s="100" t="str">
        <f>+IF('TRANSCRIPT INFORMATION'!E33="N",'TRANSCRIPT INFORMATION'!I33,IF('TRANSCRIPT INFORMATION'!F33="N",'TRANSCRIPT INFORMATION'!I33,IF('TRANSCRIPT INFORMATION'!G33="N",'TRANSCRIPT INFORMATION'!I33,'TRANSCRIPT INFORMATION'!B33)))</f>
        <v>Tech 31</v>
      </c>
      <c r="B20" s="93" t="str">
        <f>+IF('TRANSCRIPT INFORMATION'!E33="N",'TRANSCRIPT INFORMATION'!J33,IF('TRANSCRIPT INFORMATION'!F33="N",'TRANSCRIPT INFORMATION'!J33,IF('TRANSCRIPT INFORMATION'!G33="N",'TRANSCRIPT INFORMATION'!J33,'TRANSCRIPT INFORMATION'!C33)))</f>
        <v>Quality Assurance and Control</v>
      </c>
      <c r="C20" s="94">
        <f>+IF('TRANSCRIPT INFORMATION'!E33="N",'TRANSCRIPT INFORMATION'!K33&amp;'TRANSCRIPT INFORMATION'!L33,IF('TRANSCRIPT INFORMATION'!F33="N",'TRANSCRIPT INFORMATION'!K33&amp;'TRANSCRIPT INFORMATION'!L33,IF('TRANSCRIPT INFORMATION'!G33="N",'TRANSCRIPT INFORMATION'!K33&amp;'TRANSCRIPT INFORMATION'!L33,'TRANSCRIPT INFORMATION'!D33)))</f>
        <v>3</v>
      </c>
      <c r="D20" s="95" t="str">
        <f>IF('TRANSCRIPT INFORMATION'!M33="N/A"," ",'TRANSCRIPT INFORMATION'!M33)&amp;" "&amp;+IF('TRANSCRIPT INFORMATION'!Q33="N/A"," ",'TRANSCRIPT INFORMATION'!Q33)&amp;" "&amp;+IF('TRANSCRIPT INFORMATION'!U33="N/A"," ",'TRANSCRIPT INFORMATION'!U33)</f>
        <v xml:space="preserve">    </v>
      </c>
      <c r="E20" s="115"/>
      <c r="F20" s="116" t="str">
        <f>+IF('TRANSCRIPT INFORMATION'!E43="N",'TRANSCRIPT INFORMATION'!I43,IF('TRANSCRIPT INFORMATION'!F43="N",'TRANSCRIPT INFORMATION'!I43,IF('TRANSCRIPT INFORMATION'!G43="N",'TRANSCRIPT INFORMATION'!I43,'TRANSCRIPT INFORMATION'!B43)))</f>
        <v>Tech 145</v>
      </c>
      <c r="G20" s="93" t="str">
        <f>+IF('TRANSCRIPT INFORMATION'!E43="N",'TRANSCRIPT INFORMATION'!J43,IF('TRANSCRIPT INFORMATION'!F43="N",'TRANSCRIPT INFORMATION'!J43,IF('TRANSCRIPT INFORMATION'!G43="N",'TRANSCRIPT INFORMATION'!J43,'TRANSCRIPT INFORMATION'!C43)))</f>
        <v>Lean Manufacturing</v>
      </c>
      <c r="H20" s="94">
        <f>+IF('TRANSCRIPT INFORMATION'!E43="N",'TRANSCRIPT INFORMATION'!K43&amp;'TRANSCRIPT INFORMATION'!L43,IF('TRANSCRIPT INFORMATION'!F43="N",'TRANSCRIPT INFORMATION'!K43&amp;'TRANSCRIPT INFORMATION'!L43,IF('TRANSCRIPT INFORMATION'!G43="N",'TRANSCRIPT INFORMATION'!K43&amp;'TRANSCRIPT INFORMATION'!L43,'TRANSCRIPT INFORMATION'!D43)))</f>
        <v>3</v>
      </c>
      <c r="I20" s="52" t="str">
        <f>IF('TRANSCRIPT INFORMATION'!M43="N/A"," ",'TRANSCRIPT INFORMATION'!M43)&amp;" "&amp;+IF('TRANSCRIPT INFORMATION'!Q43="N/A"," ",'TRANSCRIPT INFORMATION'!Q43)&amp;" "&amp;+IF('TRANSCRIPT INFORMATION'!U43="N/A"," ",'TRANSCRIPT INFORMATION'!U43)</f>
        <v xml:space="preserve">    </v>
      </c>
      <c r="J20" s="23"/>
      <c r="K20" s="23"/>
      <c r="L20"/>
      <c r="M20"/>
      <c r="N20"/>
      <c r="O20"/>
      <c r="P20"/>
      <c r="Q20"/>
      <c r="R20"/>
    </row>
    <row r="21" spans="1:18" s="15" customFormat="1" ht="21.75" x14ac:dyDescent="0.25">
      <c r="A21" s="101">
        <f>+IF('TRANSCRIPT INFORMATION'!E34="N",'TRANSCRIPT INFORMATION'!B34,IF('TRANSCRIPT INFORMATION'!F34="N",'TRANSCRIPT INFORMATION'!B34,IF('TRANSCRIPT INFORMATION'!G34="N",'TRANSCRIPT INFORMATION'!B34,)))</f>
        <v>0</v>
      </c>
      <c r="B21" s="102">
        <f>+IF('TRANSCRIPT INFORMATION'!E34="N",'TRANSCRIPT INFORMATION'!C34,IF('TRANSCRIPT INFORMATION'!F34="N",'TRANSCRIPT INFORMATION'!C34,IF('TRANSCRIPT INFORMATION'!G34="N",'TRANSCRIPT INFORMATION'!C34,)))</f>
        <v>0</v>
      </c>
      <c r="C21" s="103">
        <f>+IF('TRANSCRIPT INFORMATION'!E34="N",'TRANSCRIPT INFORMATION'!D34,IF('TRANSCRIPT INFORMATION'!F34="N",'TRANSCRIPT INFORMATION'!D34,IF('TRANSCRIPT INFORMATION'!G34="N",'TRANSCRIPT INFORMATION'!D34,)))</f>
        <v>0</v>
      </c>
      <c r="D21" s="99"/>
      <c r="E21" s="114"/>
      <c r="F21" s="117">
        <f>+IF('TRANSCRIPT INFORMATION'!E44="N",'TRANSCRIPT INFORMATION'!B44,IF('TRANSCRIPT INFORMATION'!F44="N",'TRANSCRIPT INFORMATION'!B44,IF('TRANSCRIPT INFORMATION'!G44="N",'TRANSCRIPT INFORMATION'!B44,)))</f>
        <v>0</v>
      </c>
      <c r="G21" s="102">
        <f>+IF('TRANSCRIPT INFORMATION'!E44="N",'TRANSCRIPT INFORMATION'!C44,IF('TRANSCRIPT INFORMATION'!F44="N",'TRANSCRIPT INFORMATION'!C44,IF('TRANSCRIPT INFORMATION'!G44="N",'TRANSCRIPT INFORMATION'!C44,)))</f>
        <v>0</v>
      </c>
      <c r="H21" s="103">
        <f>+IF('TRANSCRIPT INFORMATION'!E44="N",'TRANSCRIPT INFORMATION'!D36,IF('TRANSCRIPT INFORMATION'!F44="N",'TRANSCRIPT INFORMATION'!D36,IF('TRANSCRIPT INFORMATION'!G44="N",'TRANSCRIPT INFORMATION'!D44,)))</f>
        <v>0</v>
      </c>
      <c r="I21" s="48"/>
      <c r="J21" s="23"/>
      <c r="K21" s="23"/>
      <c r="L21"/>
      <c r="M21"/>
      <c r="N21"/>
      <c r="O21"/>
      <c r="P21"/>
      <c r="Q21"/>
      <c r="R21"/>
    </row>
    <row r="22" spans="1:18" s="15" customFormat="1" ht="25.5" customHeight="1" x14ac:dyDescent="0.25">
      <c r="A22" s="100" t="str">
        <f>+IF('TRANSCRIPT INFORMATION'!E34="N",'TRANSCRIPT INFORMATION'!I34,IF('TRANSCRIPT INFORMATION'!F34="N",'TRANSCRIPT INFORMATION'!I34,IF('TRANSCRIPT INFORMATION'!G34="N",'TRANSCRIPT INFORMATION'!I34,'TRANSCRIPT INFORMATION'!B34)))</f>
        <v>Tech 41</v>
      </c>
      <c r="B22" s="93" t="str">
        <f>+IF('TRANSCRIPT INFORMATION'!E34="N",'TRANSCRIPT INFORMATION'!J34,IF('TRANSCRIPT INFORMATION'!F34="N",'TRANSCRIPT INFORMATION'!J34,IF('TRANSCRIPT INFORMATION'!G34="N",'TRANSCRIPT INFORMATION'!J34,'TRANSCRIPT INFORMATION'!C34)))</f>
        <v>Machine Shop Safety and Fundamentals</v>
      </c>
      <c r="C22" s="94">
        <f>+IF('TRANSCRIPT INFORMATION'!E34="N",'TRANSCRIPT INFORMATION'!K34&amp;'TRANSCRIPT INFORMATION'!L34,IF('TRANSCRIPT INFORMATION'!F34="N",'TRANSCRIPT INFORMATION'!K34&amp;'TRANSCRIPT INFORMATION'!L34,IF('TRANSCRIPT INFORMATION'!G34="N",'TRANSCRIPT INFORMATION'!K34&amp;'TRANSCRIPT INFORMATION'!L34,'TRANSCRIPT INFORMATION'!D34)))</f>
        <v>1</v>
      </c>
      <c r="D22" s="95" t="str">
        <f>IF('TRANSCRIPT INFORMATION'!M34="N/A"," ",'TRANSCRIPT INFORMATION'!M34)&amp;" "&amp;+IF('TRANSCRIPT INFORMATION'!Q34="N/A"," ",'TRANSCRIPT INFORMATION'!Q34)&amp;" "&amp;+IF('TRANSCRIPT INFORMATION'!U34="N/A"," ",'TRANSCRIPT INFORMATION'!U34)</f>
        <v xml:space="preserve">    </v>
      </c>
      <c r="E22" s="115"/>
      <c r="F22" s="116" t="str">
        <f>+IF('TRANSCRIPT INFORMATION'!E44="N",'TRANSCRIPT INFORMATION'!I44,IF('TRANSCRIPT INFORMATION'!F44="N",'TRANSCRIPT INFORMATION'!I44,IF('TRANSCRIPT INFORMATION'!G44="N",'TRANSCRIPT INFORMATION'!I44,'TRANSCRIPT INFORMATION'!B44)))</f>
        <v>Tech 147</v>
      </c>
      <c r="G22" s="93" t="str">
        <f>+IF('TRANSCRIPT INFORMATION'!E44="N",'TRANSCRIPT INFORMATION'!J44,IF('TRANSCRIPT INFORMATION'!F44="N",'TRANSCRIPT INFORMATION'!J44,IF('TRANSCRIPT INFORMATION'!G44="N",'TRANSCRIPT INFORMATION'!J44,'TRANSCRIPT INFORMATION'!C44)))</f>
        <v>Green Manufacturing Analysis and Mgt</v>
      </c>
      <c r="H22" s="94">
        <f>+IF('TRANSCRIPT INFORMATION'!E44="N",'TRANSCRIPT INFORMATION'!K44&amp;'TRANSCRIPT INFORMATION'!L44,IF('TRANSCRIPT INFORMATION'!F44="N",'TRANSCRIPT INFORMATION'!K44&amp;'TRANSCRIPT INFORMATION'!L44,IF('TRANSCRIPT INFORMATION'!G44="N",'TRANSCRIPT INFORMATION'!K44&amp;'TRANSCRIPT INFORMATION'!L44,'TRANSCRIPT INFORMATION'!D44)))</f>
        <v>3</v>
      </c>
      <c r="I22" s="52" t="str">
        <f>IF('TRANSCRIPT INFORMATION'!M44="N/A"," ",'TRANSCRIPT INFORMATION'!M44)&amp;" "&amp;+IF('TRANSCRIPT INFORMATION'!Q44="N/A"," ",'TRANSCRIPT INFORMATION'!Q44)&amp;" "&amp;+IF('TRANSCRIPT INFORMATION'!U44="N/A"," ",'TRANSCRIPT INFORMATION'!U44)</f>
        <v xml:space="preserve">    </v>
      </c>
      <c r="J22" s="23"/>
      <c r="K22" s="23"/>
      <c r="L22"/>
      <c r="M22"/>
      <c r="N22"/>
      <c r="O22"/>
      <c r="P22"/>
      <c r="Q22"/>
      <c r="R22"/>
    </row>
    <row r="23" spans="1:18" s="15" customFormat="1" ht="21.75" x14ac:dyDescent="0.25">
      <c r="A23" s="101">
        <f>+IF('TRANSCRIPT INFORMATION'!E38="N",'TRANSCRIPT INFORMATION'!B38,IF('TRANSCRIPT INFORMATION'!F38="N",'TRANSCRIPT INFORMATION'!B38,IF('TRANSCRIPT INFORMATION'!G38="N",'TRANSCRIPT INFORMATION'!B38,)))</f>
        <v>0</v>
      </c>
      <c r="B23" s="102">
        <f>+IF('TRANSCRIPT INFORMATION'!E38="N",'TRANSCRIPT INFORMATION'!C38,IF('TRANSCRIPT INFORMATION'!F38="N",'TRANSCRIPT INFORMATION'!C38,IF('TRANSCRIPT INFORMATION'!G38="N",'TRANSCRIPT INFORMATION'!C38,)))</f>
        <v>0</v>
      </c>
      <c r="C23" s="103">
        <f>+IF('TRANSCRIPT INFORMATION'!E38="N",'TRANSCRIPT INFORMATION'!D38,IF('TRANSCRIPT INFORMATION'!F38="N",'TRANSCRIPT INFORMATION'!D38,IF('TRANSCRIPT INFORMATION'!G38="N",'TRANSCRIPT INFORMATION'!D38,)))</f>
        <v>0</v>
      </c>
      <c r="D23" s="99"/>
      <c r="E23" s="114"/>
      <c r="F23" s="117">
        <f>+IF('TRANSCRIPT INFORMATION'!E45="N",'TRANSCRIPT INFORMATION'!B45,IF('TRANSCRIPT INFORMATION'!F45="N",'TRANSCRIPT INFORMATION'!B45,IF('TRANSCRIPT INFORMATION'!G45="N",'TRANSCRIPT INFORMATION'!B45,)))</f>
        <v>0</v>
      </c>
      <c r="G23" s="102">
        <f>+IF('TRANSCRIPT INFORMATION'!E45="N",'TRANSCRIPT INFORMATION'!C45,IF('TRANSCRIPT INFORMATION'!F45="N",'TRANSCRIPT INFORMATION'!C45,IF('TRANSCRIPT INFORMATION'!G45="N",'TRANSCRIPT INFORMATION'!C45,)))</f>
        <v>0</v>
      </c>
      <c r="H23" s="103">
        <f>+IF('TRANSCRIPT INFORMATION'!E45="N",'TRANSCRIPT INFORMATION'!D45,IF('TRANSCRIPT INFORMATION'!F45="N",'TRANSCRIPT INFORMATION'!D45,IF('TRANSCRIPT INFORMATION'!G45="N",'TRANSCRIPT INFORMATION'!D45,)))</f>
        <v>0</v>
      </c>
      <c r="I23" s="48"/>
      <c r="J23" s="23"/>
      <c r="K23" s="23"/>
      <c r="L23"/>
      <c r="M23"/>
      <c r="N23"/>
      <c r="O23"/>
      <c r="P23"/>
      <c r="Q23"/>
      <c r="R23"/>
    </row>
    <row r="24" spans="1:18" s="15" customFormat="1" ht="25.5" customHeight="1" x14ac:dyDescent="0.25">
      <c r="A24" s="100" t="str">
        <f>+IF('TRANSCRIPT INFORMATION'!E38="N",'TRANSCRIPT INFORMATION'!I38,IF('TRANSCRIPT INFORMATION'!F38="N",'TRANSCRIPT INFORMATION'!I38,IF('TRANSCRIPT INFORMATION'!G38="N",'TRANSCRIPT INFORMATION'!I38,'TRANSCRIPT INFORMATION'!B38)))</f>
        <v>Tech 45</v>
      </c>
      <c r="B24" s="93" t="str">
        <f>+IF('TRANSCRIPT INFORMATION'!E38="N",'TRANSCRIPT INFORMATION'!J38,IF('TRANSCRIPT INFORMATION'!F38="N",'TRANSCRIPT INFORMATION'!J38,IF('TRANSCRIPT INFORMATION'!G38="N",'TRANSCRIPT INFORMATION'!J38,'TRANSCRIPT INFORMATION'!C38)))</f>
        <v>Sustainable Facilities Design &amp; Planning</v>
      </c>
      <c r="C24" s="94">
        <f>+IF('TRANSCRIPT INFORMATION'!E38="N",'TRANSCRIPT INFORMATION'!K38&amp;'TRANSCRIPT INFORMATION'!L38,IF('TRANSCRIPT INFORMATION'!F38="N",'TRANSCRIPT INFORMATION'!K38&amp;'TRANSCRIPT INFORMATION'!L38,IF('TRANSCRIPT INFORMATION'!G38="N",'TRANSCRIPT INFORMATION'!K38&amp;'TRANSCRIPT INFORMATION'!L38,'TRANSCRIPT INFORMATION'!D38)))</f>
        <v>3</v>
      </c>
      <c r="D24" s="95" t="str">
        <f>IF('TRANSCRIPT INFORMATION'!M38="N/A"," ",'TRANSCRIPT INFORMATION'!M38)&amp;" "&amp;+IF('TRANSCRIPT INFORMATION'!Q38="N/A"," ",'TRANSCRIPT INFORMATION'!Q38)&amp;" "&amp;+IF('TRANSCRIPT INFORMATION'!U38="N/A"," ",'TRANSCRIPT INFORMATION'!U38)</f>
        <v xml:space="preserve">    </v>
      </c>
      <c r="E24" s="115"/>
      <c r="F24" s="116" t="str">
        <f>+IF('TRANSCRIPT INFORMATION'!E45="N",'TRANSCRIPT INFORMATION'!I45,IF('TRANSCRIPT INFORMATION'!F45="N",'TRANSCRIPT INFORMATION'!I45,IF('TRANSCRIPT INFORMATION'!G45="N",'TRANSCRIPT INFORMATION'!I45,'TRANSCRIPT INFORMATION'!B45)))</f>
        <v>Tech 149</v>
      </c>
      <c r="G24" s="93" t="str">
        <f>+IF('TRANSCRIPT INFORMATION'!E45="N",'TRANSCRIPT INFORMATION'!J45,IF('TRANSCRIPT INFORMATION'!F45="N",'TRANSCRIPT INFORMATION'!J45,IF('TRANSCRIPT INFORMATION'!G45="N",'TRANSCRIPT INFORMATION'!J45,'TRANSCRIPT INFORMATION'!C45)))</f>
        <v>Computer Integrated Manufacturing Systems</v>
      </c>
      <c r="H24" s="94">
        <f>+IF('TRANSCRIPT INFORMATION'!E45="N",'TRANSCRIPT INFORMATION'!K45&amp;'TRANSCRIPT INFORMATION'!L45,IF('TRANSCRIPT INFORMATION'!F45="N",'TRANSCRIPT INFORMATION'!K45&amp;'TRANSCRIPT INFORMATION'!L45,IF('TRANSCRIPT INFORMATION'!G45="N",'TRANSCRIPT INFORMATION'!K45&amp;'TRANSCRIPT INFORMATION'!L45,'TRANSCRIPT INFORMATION'!D45)))</f>
        <v>3</v>
      </c>
      <c r="I24" s="52" t="str">
        <f>IF('TRANSCRIPT INFORMATION'!M45="N/A"," ",'TRANSCRIPT INFORMATION'!M45)&amp;" "&amp;+IF('TRANSCRIPT INFORMATION'!Q45="N/A"," ",'TRANSCRIPT INFORMATION'!Q45)&amp;" "&amp;+IF('TRANSCRIPT INFORMATION'!U45="N/A"," ",'TRANSCRIPT INFORMATION'!U45)</f>
        <v xml:space="preserve">    </v>
      </c>
      <c r="J24" s="23"/>
      <c r="K24" s="23"/>
      <c r="L24"/>
      <c r="M24"/>
      <c r="N24"/>
      <c r="O24"/>
      <c r="P24"/>
      <c r="Q24"/>
      <c r="R24"/>
    </row>
    <row r="25" spans="1:18" s="15" customFormat="1" ht="21.75" x14ac:dyDescent="0.25">
      <c r="A25" s="101">
        <f>+IF('TRANSCRIPT INFORMATION'!E35="N",'TRANSCRIPT INFORMATION'!B35,IF('TRANSCRIPT INFORMATION'!F35="N",'TRANSCRIPT INFORMATION'!B35,IF('TRANSCRIPT INFORMATION'!G35="N",'TRANSCRIPT INFORMATION'!B35,)))</f>
        <v>0</v>
      </c>
      <c r="B25" s="102">
        <f>+IF('TRANSCRIPT INFORMATION'!E35="N",'TRANSCRIPT INFORMATION'!C35,IF('TRANSCRIPT INFORMATION'!F35="N",'TRANSCRIPT INFORMATION'!C35,IF('TRANSCRIPT INFORMATION'!G35="N",'TRANSCRIPT INFORMATION'!C35,)))</f>
        <v>0</v>
      </c>
      <c r="C25" s="103">
        <f>+IF('TRANSCRIPT INFORMATION'!E35="N",'TRANSCRIPT INFORMATION'!D35,IF('TRANSCRIPT INFORMATION'!F35="N",'TRANSCRIPT INFORMATION'!D35,IF('TRANSCRIPT INFORMATION'!G35="N",'TRANSCRIPT INFORMATION'!D35,)))</f>
        <v>0</v>
      </c>
      <c r="D25" s="99"/>
      <c r="E25" s="114"/>
      <c r="F25" s="117">
        <f>+IF('TRANSCRIPT INFORMATION'!E46="N",'TRANSCRIPT INFORMATION'!B46,IF('TRANSCRIPT INFORMATION'!F46="N",'TRANSCRIPT INFORMATION'!B46,IF('TRANSCRIPT INFORMATION'!G46="N",'TRANSCRIPT INFORMATION'!B46,)))</f>
        <v>0</v>
      </c>
      <c r="G25" s="102">
        <f>+IF('TRANSCRIPT INFORMATION'!E46="N",'TRANSCRIPT INFORMATION'!C46,IF('TRANSCRIPT INFORMATION'!F46="N",'TRANSCRIPT INFORMATION'!C46,IF('TRANSCRIPT INFORMATION'!G46="N",'TRANSCRIPT INFORMATION'!C46,)))</f>
        <v>0</v>
      </c>
      <c r="H25" s="103">
        <f>+IF('TRANSCRIPT INFORMATION'!E46="N",'TRANSCRIPT INFORMATION'!D46,IF('TRANSCRIPT INFORMATION'!F46="N",'TRANSCRIPT INFORMATION'!D46,IF('TRANSCRIPT INFORMATION'!G46="N",'TRANSCRIPT INFORMATION'!D46,)))</f>
        <v>0</v>
      </c>
      <c r="I25" s="48"/>
      <c r="J25" s="23"/>
      <c r="K25" s="23"/>
      <c r="L25"/>
      <c r="M25"/>
      <c r="N25"/>
      <c r="O25"/>
      <c r="P25"/>
      <c r="Q25"/>
      <c r="R25"/>
    </row>
    <row r="26" spans="1:18" s="15" customFormat="1" ht="25.5" customHeight="1" x14ac:dyDescent="0.25">
      <c r="A26" s="100" t="str">
        <f>+IF('TRANSCRIPT INFORMATION'!E35="N",'TRANSCRIPT INFORMATION'!I35,IF('TRANSCRIPT INFORMATION'!F35="N",'TRANSCRIPT INFORMATION'!I35,IF('TRANSCRIPT INFORMATION'!G35="N",'TRANSCRIPT INFORMATION'!I35,'TRANSCRIPT INFORMATION'!B35)))</f>
        <v>Tech 46</v>
      </c>
      <c r="B26" s="93" t="str">
        <f>+IF('TRANSCRIPT INFORMATION'!E35="N",'TRANSCRIPT INFORMATION'!J35,IF('TRANSCRIPT INFORMATION'!F35="N",'TRANSCRIPT INFORMATION'!J35,IF('TRANSCRIPT INFORMATION'!G35="N",'TRANSCRIPT INFORMATION'!J35,'TRANSCRIPT INFORMATION'!C35)))</f>
        <v>Machine Operation and Management</v>
      </c>
      <c r="C26" s="94">
        <f>+IF('TRANSCRIPT INFORMATION'!E35="N",'TRANSCRIPT INFORMATION'!K35&amp;'TRANSCRIPT INFORMATION'!L35,IF('TRANSCRIPT INFORMATION'!F35="N",'TRANSCRIPT INFORMATION'!K35&amp;'TRANSCRIPT INFORMATION'!L35,IF('TRANSCRIPT INFORMATION'!G35="N",'TRANSCRIPT INFORMATION'!K35&amp;'TRANSCRIPT INFORMATION'!L35,'TRANSCRIPT INFORMATION'!D35)))</f>
        <v>3</v>
      </c>
      <c r="D26" s="95" t="str">
        <f>IF('TRANSCRIPT INFORMATION'!M35="N/A"," ",'TRANSCRIPT INFORMATION'!M35)&amp;" "&amp;+IF('TRANSCRIPT INFORMATION'!Q35="N/A"," ",'TRANSCRIPT INFORMATION'!Q35)&amp;" "&amp;+IF('TRANSCRIPT INFORMATION'!U35="N/A"," ",'TRANSCRIPT INFORMATION'!U35)</f>
        <v xml:space="preserve">    </v>
      </c>
      <c r="E26" s="115"/>
      <c r="F26" s="116" t="str">
        <f>+IF('TRANSCRIPT INFORMATION'!E46="N",'TRANSCRIPT INFORMATION'!I46,IF('TRANSCRIPT INFORMATION'!F46="N",'TRANSCRIPT INFORMATION'!I46,IF('TRANSCRIPT INFORMATION'!G46="N",'TRANSCRIPT INFORMATION'!I46,'TRANSCRIPT INFORMATION'!B46)))</f>
        <v>Tech 190A</v>
      </c>
      <c r="G26" s="93" t="s">
        <v>118</v>
      </c>
      <c r="H26" s="94">
        <f>+IF('TRANSCRIPT INFORMATION'!E46="N",'TRANSCRIPT INFORMATION'!K46&amp;'TRANSCRIPT INFORMATION'!L46,IF('TRANSCRIPT INFORMATION'!F46="N",'TRANSCRIPT INFORMATION'!K46&amp;'TRANSCRIPT INFORMATION'!L46,IF('TRANSCRIPT INFORMATION'!G46="N",'TRANSCRIPT INFORMATION'!K46&amp;'TRANSCRIPT INFORMATION'!L46,'TRANSCRIPT INFORMATION'!D46)))</f>
        <v>3</v>
      </c>
      <c r="I26" s="52" t="str">
        <f>IF('TRANSCRIPT INFORMATION'!M46="N/A"," ",'TRANSCRIPT INFORMATION'!M46)&amp;" "&amp;+IF('TRANSCRIPT INFORMATION'!Q46="N/A"," ",'TRANSCRIPT INFORMATION'!Q46)&amp;" "&amp;+IF('TRANSCRIPT INFORMATION'!U46="N/A"," ",'TRANSCRIPT INFORMATION'!U46)</f>
        <v xml:space="preserve">    </v>
      </c>
      <c r="J26" s="23"/>
      <c r="K26" s="23"/>
      <c r="L26"/>
      <c r="M26"/>
      <c r="N26"/>
      <c r="O26"/>
      <c r="P26"/>
      <c r="Q26"/>
      <c r="R26"/>
    </row>
    <row r="27" spans="1:18" s="15" customFormat="1" ht="21.75" x14ac:dyDescent="0.25">
      <c r="A27" s="101">
        <f>+IF('TRANSCRIPT INFORMATION'!E36="N",'TRANSCRIPT INFORMATION'!B36,IF('TRANSCRIPT INFORMATION'!F36="N",'TRANSCRIPT INFORMATION'!B36,IF('TRANSCRIPT INFORMATION'!G36="N",'TRANSCRIPT INFORMATION'!B36,)))</f>
        <v>0</v>
      </c>
      <c r="B27" s="102">
        <f>+IF('TRANSCRIPT INFORMATION'!E36="N",'TRANSCRIPT INFORMATION'!C36,IF('TRANSCRIPT INFORMATION'!F36="N",'TRANSCRIPT INFORMATION'!C36,IF('TRANSCRIPT INFORMATION'!G36="N",'TRANSCRIPT INFORMATION'!C36,)))</f>
        <v>0</v>
      </c>
      <c r="C27" s="103">
        <f>+IF('TRANSCRIPT INFORMATION'!E36="N",'TRANSCRIPT INFORMATION'!D36,IF('TRANSCRIPT INFORMATION'!F36="N",'TRANSCRIPT INFORMATION'!D36,IF('TRANSCRIPT INFORMATION'!G36="N",'TRANSCRIPT INFORMATION'!D36,)))</f>
        <v>0</v>
      </c>
      <c r="D27" s="99"/>
      <c r="E27" s="114"/>
      <c r="F27" s="117">
        <f>+IF('TRANSCRIPT INFORMATION'!E47="N",'TRANSCRIPT INFORMATION'!B47,IF('TRANSCRIPT INFORMATION'!F47="N",'TRANSCRIPT INFORMATION'!B47,IF('TRANSCRIPT INFORMATION'!G47="N",'TRANSCRIPT INFORMATION'!B47,)))</f>
        <v>0</v>
      </c>
      <c r="G27" s="102">
        <f>+IF('TRANSCRIPT INFORMATION'!E47="N",'TRANSCRIPT INFORMATION'!C47,IF('TRANSCRIPT INFORMATION'!F47="N",'TRANSCRIPT INFORMATION'!C47,IF('TRANSCRIPT INFORMATION'!G47="N",'TRANSCRIPT INFORMATION'!C47,)))</f>
        <v>0</v>
      </c>
      <c r="H27" s="103">
        <f>+IF('TRANSCRIPT INFORMATION'!E47="N",'TRANSCRIPT INFORMATION'!D47,IF('TRANSCRIPT INFORMATION'!F47="N",'TRANSCRIPT INFORMATION'!D47,IF('TRANSCRIPT INFORMATION'!G47="N",'TRANSCRIPT INFORMATION'!D47,)))</f>
        <v>0</v>
      </c>
      <c r="I27" s="48"/>
      <c r="J27" s="23"/>
      <c r="K27" s="23"/>
      <c r="L27"/>
      <c r="M27"/>
      <c r="N27"/>
      <c r="O27"/>
      <c r="P27"/>
      <c r="Q27"/>
      <c r="R27"/>
    </row>
    <row r="28" spans="1:18" s="15" customFormat="1" ht="22.5" customHeight="1" x14ac:dyDescent="0.25">
      <c r="A28" s="100" t="str">
        <f>+IF('TRANSCRIPT INFORMATION'!E36="N",'TRANSCRIPT INFORMATION'!I36,IF('TRANSCRIPT INFORMATION'!F36="N",'TRANSCRIPT INFORMATION'!I36,IF('TRANSCRIPT INFORMATION'!G36="N",'TRANSCRIPT INFORMATION'!I36,'TRANSCRIPT INFORMATION'!B36)))</f>
        <v>Tech 60</v>
      </c>
      <c r="B28" s="93" t="str">
        <f>+IF('TRANSCRIPT INFORMATION'!E36="N",'TRANSCRIPT INFORMATION'!J36,IF('TRANSCRIPT INFORMATION'!F36="N",'TRANSCRIPT INFORMATION'!J36,IF('TRANSCRIPT INFORMATION'!G36="N",'TRANSCRIPT INFORMATION'!J36,'TRANSCRIPT INFORMATION'!C36)))</f>
        <v>Introduction to Electronics</v>
      </c>
      <c r="C28" s="94">
        <f>+IF('TRANSCRIPT INFORMATION'!E36="N",'TRANSCRIPT INFORMATION'!K36&amp;'TRANSCRIPT INFORMATION'!L36,IF('TRANSCRIPT INFORMATION'!F36="N",'TRANSCRIPT INFORMATION'!K36&amp;'TRANSCRIPT INFORMATION'!L36,IF('TRANSCRIPT INFORMATION'!G36="N",'TRANSCRIPT INFORMATION'!K36&amp;'TRANSCRIPT INFORMATION'!L36,'TRANSCRIPT INFORMATION'!D36)))</f>
        <v>3</v>
      </c>
      <c r="D28" s="95" t="str">
        <f>IF('TRANSCRIPT INFORMATION'!M36="N/A"," ",'TRANSCRIPT INFORMATION'!M36)&amp;" "&amp;+IF('TRANSCRIPT INFORMATION'!Q36="N/A"," ",'TRANSCRIPT INFORMATION'!Q36)&amp;" "&amp;+IF('TRANSCRIPT INFORMATION'!U36="N/A"," ",'TRANSCRIPT INFORMATION'!U36)</f>
        <v xml:space="preserve">    </v>
      </c>
      <c r="E28" s="115"/>
      <c r="F28" s="116" t="str">
        <f>+IF('TRANSCRIPT INFORMATION'!E47="N",'TRANSCRIPT INFORMATION'!I47,IF('TRANSCRIPT INFORMATION'!F47="N",'TRANSCRIPT INFORMATION'!I47,IF('TRANSCRIPT INFORMATION'!G47="N",'TRANSCRIPT INFORMATION'!I47,'TRANSCRIPT INFORMATION'!B47)))</f>
        <v>Tech 190B</v>
      </c>
      <c r="G28" s="93" t="s">
        <v>119</v>
      </c>
      <c r="H28" s="94">
        <f>+IF('TRANSCRIPT INFORMATION'!E47="N",'TRANSCRIPT INFORMATION'!K47&amp;'TRANSCRIPT INFORMATION'!L47,IF('TRANSCRIPT INFORMATION'!F47="N",'TRANSCRIPT INFORMATION'!K47&amp;'TRANSCRIPT INFORMATION'!L47,IF('TRANSCRIPT INFORMATION'!G47="N",'TRANSCRIPT INFORMATION'!K47&amp;'TRANSCRIPT INFORMATION'!L47,'TRANSCRIPT INFORMATION'!D47)))</f>
        <v>3</v>
      </c>
      <c r="I28" s="52" t="str">
        <f>IF('TRANSCRIPT INFORMATION'!M47="N/A"," ",'TRANSCRIPT INFORMATION'!M47)&amp;" "&amp;+IF('TRANSCRIPT INFORMATION'!Q47="N/A"," ",'TRANSCRIPT INFORMATION'!Q47)&amp;" "&amp;+IF('TRANSCRIPT INFORMATION'!U47="N/A"," ",'TRANSCRIPT INFORMATION'!U47)</f>
        <v xml:space="preserve">    </v>
      </c>
      <c r="J28" s="23"/>
      <c r="K28" s="23"/>
      <c r="L28"/>
      <c r="M28"/>
      <c r="N28"/>
      <c r="O28"/>
      <c r="P28"/>
      <c r="Q28"/>
      <c r="R28"/>
    </row>
    <row r="29" spans="1:18" s="15" customFormat="1" ht="21.75" x14ac:dyDescent="0.25">
      <c r="A29" s="101">
        <f>+IF('TRANSCRIPT INFORMATION'!E37="N",'TRANSCRIPT INFORMATION'!B37,IF('TRANSCRIPT INFORMATION'!F37="N",'TRANSCRIPT INFORMATION'!B37,IF('TRANSCRIPT INFORMATION'!G37="N",'TRANSCRIPT INFORMATION'!B37,)))</f>
        <v>0</v>
      </c>
      <c r="B29" s="102">
        <f>+IF('TRANSCRIPT INFORMATION'!E37="N",'TRANSCRIPT INFORMATION'!C37,IF('TRANSCRIPT INFORMATION'!F37="N",'TRANSCRIPT INFORMATION'!C37,IF('TRANSCRIPT INFORMATION'!G37="N",'TRANSCRIPT INFORMATION'!C37,)))</f>
        <v>0</v>
      </c>
      <c r="C29" s="103">
        <f>+IF('TRANSCRIPT INFORMATION'!E37="N",'TRANSCRIPT INFORMATION'!D37,IF('TRANSCRIPT INFORMATION'!F37="N",'TRANSCRIPT INFORMATION'!D37,IF('TRANSCRIPT INFORMATION'!G37="N",'TRANSCRIPT INFORMATION'!D37,)))</f>
        <v>0</v>
      </c>
      <c r="D29" s="99"/>
      <c r="E29" s="114"/>
      <c r="F29" s="117">
        <f>+IF('TRANSCRIPT INFORMATION'!E48="N",'TRANSCRIPT INFORMATION'!B48,IF('TRANSCRIPT INFORMATION'!F48="N",'TRANSCRIPT INFORMATION'!B48,IF('TRANSCRIPT INFORMATION'!G48="N",'TRANSCRIPT INFORMATION'!B48,)))</f>
        <v>0</v>
      </c>
      <c r="G29" s="102">
        <f>+IF('TRANSCRIPT INFORMATION'!E48="N",'TRANSCRIPT INFORMATION'!C48,IF('TRANSCRIPT INFORMATION'!F48="N",'TRANSCRIPT INFORMATION'!C48,IF('TRANSCRIPT INFORMATION'!G48="N",'TRANSCRIPT INFORMATION'!C48,)))</f>
        <v>0</v>
      </c>
      <c r="H29" s="103">
        <f>+IF('TRANSCRIPT INFORMATION'!E48="N",'TRANSCRIPT INFORMATION'!D48,IF('TRANSCRIPT INFORMATION'!F48="N",'TRANSCRIPT INFORMATION'!D48,IF('TRANSCRIPT INFORMATION'!G48="N",'TRANSCRIPT INFORMATION'!D48,)))</f>
        <v>0</v>
      </c>
      <c r="I29" s="48"/>
      <c r="J29" s="23"/>
      <c r="K29" s="23"/>
      <c r="L29"/>
      <c r="M29"/>
      <c r="N29"/>
      <c r="O29"/>
      <c r="P29"/>
      <c r="Q29"/>
      <c r="R29"/>
    </row>
    <row r="30" spans="1:18" s="15" customFormat="1" ht="21.75" x14ac:dyDescent="0.25">
      <c r="A30" s="100" t="str">
        <f>+IF('TRANSCRIPT INFORMATION'!E37="N",'TRANSCRIPT INFORMATION'!I37,IF('TRANSCRIPT INFORMATION'!F37="N",'TRANSCRIPT INFORMATION'!I37,IF('TRANSCRIPT INFORMATION'!G37="N",'TRANSCRIPT INFORMATION'!I37,'TRANSCRIPT INFORMATION'!B37)))</f>
        <v>Tech 65</v>
      </c>
      <c r="B30" s="93" t="str">
        <f>+IF('TRANSCRIPT INFORMATION'!E37="N",'TRANSCRIPT INFORMATION'!J37,IF('TRANSCRIPT INFORMATION'!F37="N",'TRANSCRIPT INFORMATION'!J37,IF('TRANSCRIPT INFORMATION'!G37="N",'TRANSCRIPT INFORMATION'!J37,'TRANSCRIPT INFORMATION'!C37)))</f>
        <v>Networking Theory and Application</v>
      </c>
      <c r="C30" s="94">
        <f>+IF('TRANSCRIPT INFORMATION'!E37="N",'TRANSCRIPT INFORMATION'!K37&amp;'TRANSCRIPT INFORMATION'!L37,IF('TRANSCRIPT INFORMATION'!F37="N",'TRANSCRIPT INFORMATION'!K37&amp;'TRANSCRIPT INFORMATION'!L37,IF('TRANSCRIPT INFORMATION'!G37="N",'TRANSCRIPT INFORMATION'!K37&amp;'TRANSCRIPT INFORMATION'!L37,'TRANSCRIPT INFORMATION'!D37)))</f>
        <v>3</v>
      </c>
      <c r="D30" s="95" t="str">
        <f>IF('TRANSCRIPT INFORMATION'!M37="N/A"," ",'TRANSCRIPT INFORMATION'!M37)&amp;" "&amp;+IF('TRANSCRIPT INFORMATION'!Q37="N/A"," ",'TRANSCRIPT INFORMATION'!Q37)&amp;" "&amp;+IF('TRANSCRIPT INFORMATION'!U37="N/A"," ",'TRANSCRIPT INFORMATION'!U37)</f>
        <v xml:space="preserve">    </v>
      </c>
      <c r="E30" s="115"/>
      <c r="F30" s="116" t="str">
        <f>+IF('TRANSCRIPT INFORMATION'!E48="N",'TRANSCRIPT INFORMATION'!I48,IF('TRANSCRIPT INFORMATION'!F48="N",'TRANSCRIPT INFORMATION'!I48,IF('TRANSCRIPT INFORMATION'!G48="N",'TRANSCRIPT INFORMATION'!I48,'TRANSCRIPT INFORMATION'!B48)))</f>
        <v>Tech 198</v>
      </c>
      <c r="G30" s="93" t="str">
        <f>+IF('TRANSCRIPT INFORMATION'!E48="N",'TRANSCRIPT INFORMATION'!J48,IF('TRANSCRIPT INFORMATION'!F48="N",'TRANSCRIPT INFORMATION'!J48,IF('TRANSCRIPT INFORMATION'!G48="N",'TRANSCRIPT INFORMATION'!J48,'TRANSCRIPT INFORMATION'!C48)))</f>
        <v>Technology and Civilization</v>
      </c>
      <c r="H30" s="94">
        <f>+IF('TRANSCRIPT INFORMATION'!E48="N",'TRANSCRIPT INFORMATION'!K48&amp;'TRANSCRIPT INFORMATION'!L48,IF('TRANSCRIPT INFORMATION'!F48="N",'TRANSCRIPT INFORMATION'!K48&amp;'TRANSCRIPT INFORMATION'!L48,IF('TRANSCRIPT INFORMATION'!G48="N",'TRANSCRIPT INFORMATION'!K48&amp;'TRANSCRIPT INFORMATION'!L48,'TRANSCRIPT INFORMATION'!D48)))</f>
        <v>3</v>
      </c>
      <c r="I30" s="52" t="str">
        <f>IF('TRANSCRIPT INFORMATION'!M48="N/A"," ",'TRANSCRIPT INFORMATION'!M48)&amp;" "&amp;+IF('TRANSCRIPT INFORMATION'!Q48="N/A"," ",'TRANSCRIPT INFORMATION'!Q48)&amp;" "&amp;+IF('TRANSCRIPT INFORMATION'!U48="N/A"," ",'TRANSCRIPT INFORMATION'!U48)</f>
        <v xml:space="preserve">    </v>
      </c>
      <c r="J30" s="23"/>
      <c r="K30" s="23"/>
      <c r="L30"/>
      <c r="M30"/>
      <c r="N30"/>
      <c r="O30"/>
      <c r="P30"/>
      <c r="Q30"/>
      <c r="R30"/>
    </row>
    <row r="31" spans="1:18" s="15" customFormat="1" ht="21.75" x14ac:dyDescent="0.25">
      <c r="A31" s="101"/>
      <c r="B31" s="102"/>
      <c r="C31" s="103"/>
      <c r="D31" s="99"/>
      <c r="E31" s="114"/>
      <c r="F31" s="117">
        <f>+IF('TRANSCRIPT INFORMATION'!E49="N",'TRANSCRIPT INFORMATION'!B49,IF('TRANSCRIPT INFORMATION'!F49="N",'TRANSCRIPT INFORMATION'!B49,IF('TRANSCRIPT INFORMATION'!G49="N",'TRANSCRIPT INFORMATION'!B49,)))</f>
        <v>0</v>
      </c>
      <c r="G31" s="102">
        <f>+IF('TRANSCRIPT INFORMATION'!E49="N",'TRANSCRIPT INFORMATION'!C49,IF('TRANSCRIPT INFORMATION'!F49="N",'TRANSCRIPT INFORMATION'!C49,IF('TRANSCRIPT INFORMATION'!G49="N",'TRANSCRIPT INFORMATION'!C49,)))</f>
        <v>0</v>
      </c>
      <c r="H31" s="103">
        <f>+IF('TRANSCRIPT INFORMATION'!E49="N",'TRANSCRIPT INFORMATION'!D49,IF('TRANSCRIPT INFORMATION'!F49="N",'TRANSCRIPT INFORMATION'!D49,IF('TRANSCRIPT INFORMATION'!G49="N",'TRANSCRIPT INFORMATION'!D49,)))</f>
        <v>0</v>
      </c>
      <c r="I31" s="48"/>
      <c r="J31" s="23"/>
      <c r="K31" s="23"/>
      <c r="L31"/>
      <c r="M31"/>
      <c r="N31"/>
      <c r="O31"/>
      <c r="P31"/>
      <c r="Q31"/>
      <c r="R31"/>
    </row>
    <row r="32" spans="1:18" s="15" customFormat="1" ht="24" customHeight="1" x14ac:dyDescent="0.25">
      <c r="A32" s="100"/>
      <c r="B32" s="93"/>
      <c r="C32" s="94"/>
      <c r="D32" s="95"/>
      <c r="E32" s="115"/>
      <c r="F32" s="100" t="s">
        <v>86</v>
      </c>
      <c r="G32" s="93" t="s">
        <v>84</v>
      </c>
      <c r="H32" s="94">
        <v>3</v>
      </c>
      <c r="I32" s="52" t="str">
        <f>IF('TRANSCRIPT INFORMATION'!M49="N/A"," ",'TRANSCRIPT INFORMATION'!M49)&amp;" "&amp;+IF('TRANSCRIPT INFORMATION'!Q49="N/A"," ",'TRANSCRIPT INFORMATION'!Q49)&amp;" "&amp;+IF('TRANSCRIPT INFORMATION'!U49="N/A"," ",'TRANSCRIPT INFORMATION'!U49)</f>
        <v xml:space="preserve">    </v>
      </c>
      <c r="J32" s="23"/>
      <c r="K32" s="23"/>
      <c r="L32"/>
      <c r="M32"/>
      <c r="N32"/>
      <c r="O32"/>
      <c r="P32"/>
      <c r="Q32"/>
      <c r="R32"/>
    </row>
    <row r="33" spans="1:20" s="15" customFormat="1" ht="18" x14ac:dyDescent="0.25">
      <c r="A33" s="46"/>
      <c r="B33" s="49"/>
      <c r="C33" s="47"/>
      <c r="D33" s="48"/>
      <c r="E33" s="70"/>
      <c r="F33" s="69">
        <f>+IF('TRANSCRIPT INFORMATION'!E52="N",'TRANSCRIPT INFORMATION'!B52,IF('TRANSCRIPT INFORMATION'!F52="N",'TRANSCRIPT INFORMATION'!B52,IF('TRANSCRIPT INFORMATION'!G52="N",'TRANSCRIPT INFORMATION'!B52,)))</f>
        <v>0</v>
      </c>
      <c r="G33" s="49">
        <f>+IF('TRANSCRIPT INFORMATION'!E52="N",'TRANSCRIPT INFORMATION'!C52,IF('TRANSCRIPT INFORMATION'!F52="N",'TRANSCRIPT INFORMATION'!C52,IF('TRANSCRIPT INFORMATION'!G52="N",'TRANSCRIPT INFORMATION'!C52,)))</f>
        <v>0</v>
      </c>
      <c r="H33" s="47">
        <f>+IF('TRANSCRIPT INFORMATION'!E52="N",'TRANSCRIPT INFORMATION'!D52,IF('TRANSCRIPT INFORMATION'!F52="N",'TRANSCRIPT INFORMATION'!D52,IF('TRANSCRIPT INFORMATION'!G52="N",'TRANSCRIPT INFORMATION'!D52,)))</f>
        <v>0</v>
      </c>
      <c r="I33" s="48"/>
      <c r="J33" s="23"/>
      <c r="K33" s="23"/>
      <c r="L33"/>
      <c r="M33"/>
      <c r="N33"/>
      <c r="O33"/>
      <c r="P33"/>
      <c r="Q33"/>
      <c r="R33"/>
    </row>
    <row r="34" spans="1:20" s="15" customFormat="1" ht="25.5" customHeight="1" x14ac:dyDescent="0.25">
      <c r="A34" s="50"/>
      <c r="B34" s="53"/>
      <c r="C34" s="51"/>
      <c r="D34" s="52"/>
      <c r="E34" s="71"/>
      <c r="F34" s="116" t="s">
        <v>132</v>
      </c>
      <c r="G34" s="93" t="s">
        <v>133</v>
      </c>
      <c r="H34" s="137">
        <v>3</v>
      </c>
      <c r="I34" s="52" t="str">
        <f>IF('TRANSCRIPT INFORMATION'!M52="N/A"," ",'TRANSCRIPT INFORMATION'!M52)&amp;" "&amp;+IF('TRANSCRIPT INFORMATION'!Q52="N/A"," ",'TRANSCRIPT INFORMATION'!Q52)&amp;" "&amp;+IF('TRANSCRIPT INFORMATION'!U52="N/A"," ",'TRANSCRIPT INFORMATION'!U52)</f>
        <v xml:space="preserve">    </v>
      </c>
      <c r="J34" s="23"/>
      <c r="K34" s="23"/>
      <c r="L34"/>
      <c r="M34"/>
      <c r="N34"/>
      <c r="O34"/>
      <c r="P34"/>
      <c r="Q34"/>
      <c r="R34"/>
    </row>
    <row r="35" spans="1:20" s="15" customFormat="1" ht="18" x14ac:dyDescent="0.25">
      <c r="A35" s="54"/>
      <c r="B35" s="75"/>
      <c r="C35" s="54"/>
      <c r="D35" s="54"/>
      <c r="E35" s="54"/>
      <c r="F35" s="54"/>
      <c r="G35" s="75"/>
      <c r="H35" s="54"/>
      <c r="I35" s="54"/>
      <c r="J35" s="54"/>
      <c r="K35" s="54"/>
      <c r="L35"/>
      <c r="M35"/>
      <c r="N35"/>
      <c r="O35"/>
      <c r="P35"/>
      <c r="Q35"/>
      <c r="R35"/>
      <c r="S35"/>
      <c r="T35"/>
    </row>
    <row r="36" spans="1:20" s="15" customFormat="1" ht="18" x14ac:dyDescent="0.25">
      <c r="A36" s="54"/>
      <c r="B36" s="75"/>
      <c r="C36" s="54"/>
      <c r="D36" s="54"/>
      <c r="E36" s="54"/>
      <c r="F36" s="54"/>
      <c r="G36" s="75"/>
      <c r="H36" s="54"/>
      <c r="I36" s="54"/>
      <c r="J36" s="54"/>
      <c r="K36" s="54"/>
      <c r="L36"/>
      <c r="M36"/>
      <c r="N36"/>
      <c r="O36"/>
      <c r="P36"/>
      <c r="Q36"/>
      <c r="R36"/>
      <c r="S36"/>
      <c r="T36"/>
    </row>
    <row r="37" spans="1:20" s="15" customFormat="1" ht="18.75" thickBot="1" x14ac:dyDescent="0.3">
      <c r="A37" s="54"/>
      <c r="B37" s="75"/>
      <c r="C37" s="54"/>
      <c r="D37" s="54"/>
      <c r="E37" s="54"/>
      <c r="F37" s="54"/>
      <c r="G37" s="63"/>
      <c r="H37" s="55"/>
      <c r="I37" s="55"/>
      <c r="J37" s="55"/>
      <c r="K37" s="55"/>
      <c r="L37"/>
      <c r="M37"/>
      <c r="N37"/>
      <c r="O37"/>
      <c r="P37"/>
      <c r="Q37"/>
      <c r="R37"/>
      <c r="S37"/>
      <c r="T37"/>
    </row>
    <row r="38" spans="1:20" s="15" customFormat="1" ht="24" thickBot="1" x14ac:dyDescent="0.4">
      <c r="A38" s="152" t="s">
        <v>114</v>
      </c>
      <c r="B38" s="153"/>
      <c r="C38" s="153"/>
      <c r="D38" s="153"/>
      <c r="E38" s="153"/>
      <c r="F38" s="153"/>
      <c r="G38" s="153"/>
      <c r="H38" s="153"/>
      <c r="I38" s="153"/>
      <c r="J38" s="153"/>
      <c r="K38" s="155"/>
      <c r="L38"/>
      <c r="M38"/>
      <c r="N38"/>
      <c r="O38"/>
      <c r="P38"/>
      <c r="Q38"/>
      <c r="R38"/>
      <c r="S38"/>
      <c r="T38"/>
    </row>
    <row r="39" spans="1:20" s="15" customFormat="1" ht="40.5" x14ac:dyDescent="0.25">
      <c r="A39" s="109" t="s">
        <v>47</v>
      </c>
      <c r="B39" s="109" t="s">
        <v>48</v>
      </c>
      <c r="C39" s="110" t="s">
        <v>46</v>
      </c>
      <c r="D39" s="111" t="s">
        <v>42</v>
      </c>
      <c r="E39" s="112"/>
      <c r="F39" s="109" t="s">
        <v>47</v>
      </c>
      <c r="G39" s="109" t="s">
        <v>48</v>
      </c>
      <c r="H39" s="110" t="s">
        <v>46</v>
      </c>
      <c r="I39" s="111" t="s">
        <v>42</v>
      </c>
      <c r="J39" s="23"/>
      <c r="K39" s="23"/>
      <c r="L39"/>
      <c r="M39"/>
      <c r="N39"/>
      <c r="O39"/>
      <c r="P39"/>
      <c r="Q39"/>
      <c r="R39"/>
    </row>
    <row r="40" spans="1:20" s="15" customFormat="1" ht="18" x14ac:dyDescent="0.25">
      <c r="A40" s="46">
        <f>+IF('TRANSCRIPT INFORMATION'!E58="N",'TRANSCRIPT INFORMATION'!B58,IF('TRANSCRIPT INFORMATION'!F58="N",'TRANSCRIPT INFORMATION'!B58,IF('TRANSCRIPT INFORMATION'!G58="N",'TRANSCRIPT INFORMATION'!B58,)))</f>
        <v>0</v>
      </c>
      <c r="B40" s="49">
        <f>+IF('TRANSCRIPT INFORMATION'!E58="N",'TRANSCRIPT INFORMATION'!C58,IF('TRANSCRIPT INFORMATION'!F58="N",'TRANSCRIPT INFORMATION'!C58,IF('TRANSCRIPT INFORMATION'!G58="N",'TRANSCRIPT INFORMATION'!C58,)))</f>
        <v>0</v>
      </c>
      <c r="C40" s="47">
        <f>+IF('TRANSCRIPT INFORMATION'!E58="N",'TRANSCRIPT INFORMATION'!D58,IF('TRANSCRIPT INFORMATION'!F58="N",'TRANSCRIPT INFORMATION'!D58,IF('TRANSCRIPT INFORMATION'!G58="N",'TRANSCRIPT INFORMATION'!D58,)))</f>
        <v>0</v>
      </c>
      <c r="D40" s="48"/>
      <c r="E40" s="70"/>
      <c r="F40" s="46">
        <f>+IF('TRANSCRIPT INFORMATION'!E61="N",'TRANSCRIPT INFORMATION'!B61,IF('TRANSCRIPT INFORMATION'!F61="N",'TRANSCRIPT INFORMATION'!B61,IF('TRANSCRIPT INFORMATION'!G61="N",'TRANSCRIPT INFORMATION'!B61,)))</f>
        <v>0</v>
      </c>
      <c r="G40" s="49">
        <f>+IF('TRANSCRIPT INFORMATION'!E61="N",'TRANSCRIPT INFORMATION'!C61,IF('TRANSCRIPT INFORMATION'!F61="N",'TRANSCRIPT INFORMATION'!C61,IF('TRANSCRIPT INFORMATION'!G61="N",'TRANSCRIPT INFORMATION'!C61,)))</f>
        <v>0</v>
      </c>
      <c r="H40" s="47">
        <f>+IF('TRANSCRIPT INFORMATION'!E61="N",'TRANSCRIPT INFORMATION'!D61,IF('TRANSCRIPT INFORMATION'!F61="N",'TRANSCRIPT INFORMATION'!D61,IF('TRANSCRIPT INFORMATION'!G61="N",'TRANSCRIPT INFORMATION'!D61,)))</f>
        <v>0</v>
      </c>
      <c r="I40" s="48"/>
      <c r="J40" s="23"/>
      <c r="K40" s="23"/>
      <c r="L40"/>
      <c r="M40"/>
      <c r="N40"/>
      <c r="O40"/>
      <c r="P40"/>
      <c r="Q40"/>
      <c r="R40"/>
    </row>
    <row r="41" spans="1:20" s="15" customFormat="1" ht="18" x14ac:dyDescent="0.25">
      <c r="A41" s="50"/>
      <c r="B41" s="53"/>
      <c r="C41" s="51"/>
      <c r="D41" s="52" t="str">
        <f>IF('TRANSCRIPT INFORMATION'!M58="N/A"," ",'TRANSCRIPT INFORMATION'!M58)&amp;" "&amp;+IF('TRANSCRIPT INFORMATION'!Q58="N/A"," ",'TRANSCRIPT INFORMATION'!Q58)&amp;" "&amp;+IF('TRANSCRIPT INFORMATION'!U58="N/A"," ",'TRANSCRIPT INFORMATION'!U58)</f>
        <v xml:space="preserve">    </v>
      </c>
      <c r="E41" s="70"/>
      <c r="F41" s="50"/>
      <c r="G41" s="53"/>
      <c r="H41" s="51">
        <f>+IF('TRANSCRIPT INFORMATION'!E61="N",'TRANSCRIPT INFORMATION'!K61&amp;'TRANSCRIPT INFORMATION'!L61,IF('TRANSCRIPT INFORMATION'!F61="N",'TRANSCRIPT INFORMATION'!L61&amp;'TRANSCRIPT INFORMATION'!L61,IF('TRANSCRIPT INFORMATION'!G61="N",'TRANSCRIPT INFORMATION'!K61&amp;'TRANSCRIPT INFORMATION'!L61,'TRANSCRIPT INFORMATION'!D61)))</f>
        <v>0</v>
      </c>
      <c r="I41" s="52" t="str">
        <f>IF('TRANSCRIPT INFORMATION'!M61="N/A"," ",'TRANSCRIPT INFORMATION'!M61)&amp;" "&amp;+IF('TRANSCRIPT INFORMATION'!Q61="N/A"," ",'TRANSCRIPT INFORMATION'!Q61)&amp;" "&amp;+IF('TRANSCRIPT INFORMATION'!U61="N/A"," ",'TRANSCRIPT INFORMATION'!U61)</f>
        <v xml:space="preserve">    </v>
      </c>
      <c r="J41" s="23"/>
      <c r="K41" s="23"/>
      <c r="L41"/>
      <c r="M41"/>
      <c r="N41"/>
      <c r="O41"/>
      <c r="P41"/>
      <c r="Q41"/>
      <c r="R41"/>
    </row>
    <row r="42" spans="1:20" s="15" customFormat="1" ht="18" x14ac:dyDescent="0.25">
      <c r="A42" s="54"/>
      <c r="B42" s="75"/>
      <c r="C42" s="54"/>
      <c r="D42" s="54"/>
      <c r="E42" s="54"/>
      <c r="F42" s="54"/>
      <c r="G42" s="63"/>
      <c r="H42" s="55"/>
      <c r="I42" s="55"/>
      <c r="J42" s="55"/>
      <c r="K42" s="55"/>
      <c r="L42"/>
      <c r="M42"/>
      <c r="N42"/>
      <c r="O42"/>
      <c r="P42"/>
      <c r="Q42"/>
      <c r="R42"/>
      <c r="S42"/>
      <c r="T42"/>
    </row>
    <row r="43" spans="1:20" s="15" customFormat="1" ht="18.75" thickBot="1" x14ac:dyDescent="0.3">
      <c r="A43" s="54"/>
      <c r="B43" s="75"/>
      <c r="C43" s="54"/>
      <c r="D43" s="54"/>
      <c r="E43" s="54"/>
      <c r="F43" s="54"/>
      <c r="G43" s="63"/>
      <c r="H43" s="55"/>
      <c r="I43" s="55"/>
      <c r="J43" s="55"/>
      <c r="K43" s="55"/>
      <c r="L43"/>
      <c r="M43"/>
      <c r="N43"/>
      <c r="O43"/>
      <c r="P43"/>
      <c r="Q43"/>
      <c r="R43"/>
      <c r="S43"/>
      <c r="T43"/>
    </row>
    <row r="44" spans="1:20" s="15" customFormat="1" ht="27" thickBot="1" x14ac:dyDescent="0.45">
      <c r="A44" s="156" t="s">
        <v>56</v>
      </c>
      <c r="B44" s="157"/>
      <c r="C44" s="157"/>
      <c r="D44" s="157"/>
      <c r="E44" s="157"/>
      <c r="F44" s="157"/>
      <c r="G44" s="157"/>
      <c r="H44" s="157"/>
      <c r="I44" s="157"/>
      <c r="J44" s="157"/>
      <c r="K44" s="158"/>
    </row>
    <row r="45" spans="1:20" s="15" customFormat="1" ht="41.25" thickBot="1" x14ac:dyDescent="0.35">
      <c r="A45" s="109" t="s">
        <v>47</v>
      </c>
      <c r="B45" s="109" t="s">
        <v>48</v>
      </c>
      <c r="C45" s="110" t="s">
        <v>46</v>
      </c>
      <c r="D45" s="111" t="s">
        <v>42</v>
      </c>
      <c r="E45" s="112"/>
      <c r="F45" s="109" t="s">
        <v>47</v>
      </c>
      <c r="G45" s="109" t="s">
        <v>48</v>
      </c>
      <c r="H45" s="109" t="s">
        <v>46</v>
      </c>
      <c r="I45" s="113" t="s">
        <v>42</v>
      </c>
      <c r="J45" s="84"/>
      <c r="K45" s="84"/>
      <c r="L45"/>
      <c r="M45"/>
      <c r="N45"/>
      <c r="O45"/>
      <c r="P45"/>
      <c r="Q45"/>
      <c r="R45"/>
    </row>
    <row r="46" spans="1:20" s="15" customFormat="1" ht="22.5" customHeight="1" x14ac:dyDescent="0.25">
      <c r="A46" s="46">
        <f>+IF('TRANSCRIPT INFORMATION'!E17="N",'TRANSCRIPT INFORMATION'!B17,IF('TRANSCRIPT INFORMATION'!F17="N",'TRANSCRIPT INFORMATION'!B17,IF('TRANSCRIPT INFORMATION'!G17="N",'TRANSCRIPT INFORMATION'!B17,)))</f>
        <v>0</v>
      </c>
      <c r="B46" s="49">
        <f>+IF('TRANSCRIPT INFORMATION'!E17="N",'TRANSCRIPT INFORMATION'!C17,IF('TRANSCRIPT INFORMATION'!F17="N",'TRANSCRIPT INFORMATION'!C17,IF('TRANSCRIPT INFORMATION'!G17="N",'TRANSCRIPT INFORMATION'!C17,)))</f>
        <v>0</v>
      </c>
      <c r="C46" s="47">
        <f>+IF('TRANSCRIPT INFORMATION'!E17="N",'TRANSCRIPT INFORMATION'!D17,IF('TRANSCRIPT INFORMATION'!F17="N",'TRANSCRIPT INFORMATION'!D17,IF('TRANSCRIPT INFORMATION'!G17="N",'TRANSCRIPT INFORMATION'!D17,)))</f>
        <v>0</v>
      </c>
      <c r="D46" s="48"/>
      <c r="E46" s="70"/>
      <c r="F46" s="56">
        <f>+IF('TRANSCRIPT INFORMATION'!E24="N",'TRANSCRIPT INFORMATION'!B24,IF('TRANSCRIPT INFORMATION'!F24="N",'TRANSCRIPT INFORMATION'!B24,IF('TRANSCRIPT INFORMATION'!G24="N",'TRANSCRIPT INFORMATION'!B24,)))</f>
        <v>0</v>
      </c>
      <c r="G46" s="57">
        <f>+IF('TRANSCRIPT INFORMATION'!E24="N",'TRANSCRIPT INFORMATION'!C24,IF('TRANSCRIPT INFORMATION'!F24="N",'TRANSCRIPT INFORMATION'!C24,IF('TRANSCRIPT INFORMATION'!G24="N",'TRANSCRIPT INFORMATION'!C24,)))</f>
        <v>0</v>
      </c>
      <c r="H46" s="58">
        <f>+IF('TRANSCRIPT INFORMATION'!E24="N",'TRANSCRIPT INFORMATION'!D24,IF('TRANSCRIPT INFORMATION'!F24="N",'TRANSCRIPT INFORMATION'!D24,IF('TRANSCRIPT INFORMATION'!G24="N",'TRANSCRIPT INFORMATION'!D24,)))</f>
        <v>0</v>
      </c>
      <c r="I46" s="59"/>
      <c r="J46" s="54"/>
      <c r="K46" s="54"/>
    </row>
    <row r="47" spans="1:20" s="15" customFormat="1" ht="25.5" customHeight="1" x14ac:dyDescent="0.25">
      <c r="A47" s="92" t="str">
        <f>+IF('TRANSCRIPT INFORMATION'!E17="N",'TRANSCRIPT INFORMATION'!I17,IF('TRANSCRIPT INFORMATION'!F17="N",'TRANSCRIPT INFORMATION'!I17,IF('TRANSCRIPT INFORMATION'!G17="N",'TRANSCRIPT INFORMATION'!I17,'TRANSCRIPT INFORMATION'!B17)))</f>
        <v>Math 71</v>
      </c>
      <c r="B47" s="93" t="str">
        <f>+IF('TRANSCRIPT INFORMATION'!E17="N",'TRANSCRIPT INFORMATION'!J17,IF('TRANSCRIPT INFORMATION'!F17="N",'TRANSCRIPT INFORMATION'!J17,IF('TRANSCRIPT INFORMATION'!G17="N",'TRANSCRIPT INFORMATION'!J17,'TRANSCRIPT INFORMATION'!C17)))</f>
        <v>Calculus for Business and Aviation</v>
      </c>
      <c r="C47" s="94">
        <f>+IF('TRANSCRIPT INFORMATION'!E17="N",'TRANSCRIPT INFORMATION'!K17&amp;'TRANSCRIPT INFORMATION'!L17,IF('TRANSCRIPT INFORMATION'!F17="N",'TRANSCRIPT INFORMATION'!K17&amp;'TRANSCRIPT INFORMATION'!L17,IF('TRANSCRIPT INFORMATION'!G17="N",'TRANSCRIPT INFORMATION'!K17&amp;'TRANSCRIPT INFORMATION'!L17,'TRANSCRIPT INFORMATION'!D17)))</f>
        <v>3</v>
      </c>
      <c r="D47" s="95" t="str">
        <f>IF('TRANSCRIPT INFORMATION'!M17="N/A"," ",'TRANSCRIPT INFORMATION'!M17)&amp;" "&amp;+IF('TRANSCRIPT INFORMATION'!Q17="N/A"," ",'TRANSCRIPT INFORMATION'!Q17)&amp;" "&amp;+IF('TRANSCRIPT INFORMATION'!U17="N/A"," ",'TRANSCRIPT INFORMATION'!U17)</f>
        <v xml:space="preserve">    </v>
      </c>
      <c r="E47" s="70"/>
      <c r="F47" s="105" t="str">
        <f>+IF('TRANSCRIPT INFORMATION'!E24="N",'TRANSCRIPT INFORMATION'!I24,IF('TRANSCRIPT INFORMATION'!F24="N",'TRANSCRIPT INFORMATION'!I24,IF('TRANSCRIPT INFORMATION'!G24="N",'TRANSCRIPT INFORMATION'!I24,'TRANSCRIPT INFORMATION'!B24)))</f>
        <v>CmpE 30</v>
      </c>
      <c r="G47" s="106" t="str">
        <f>+IF('TRANSCRIPT INFORMATION'!E24="N",'TRANSCRIPT INFORMATION'!J24,IF('TRANSCRIPT INFORMATION'!F24="N",'TRANSCRIPT INFORMATION'!J24,IF('TRANSCRIPT INFORMATION'!G24="N",'TRANSCRIPT INFORMATION'!J24,'TRANSCRIPT INFORMATION'!C24)))</f>
        <v>Programming Concepts and Methodology</v>
      </c>
      <c r="H47" s="107">
        <f>+IF('TRANSCRIPT INFORMATION'!E24="N",'TRANSCRIPT INFORMATION'!K24&amp;'TRANSCRIPT INFORMATION'!L24,IF('TRANSCRIPT INFORMATION'!F24="N",'TRANSCRIPT INFORMATION'!L24&amp;'TRANSCRIPT INFORMATION'!L24,IF('TRANSCRIPT INFORMATION'!G24="N",'TRANSCRIPT INFORMATION'!K24&amp;'TRANSCRIPT INFORMATION'!L24,'TRANSCRIPT INFORMATION'!D24)))</f>
        <v>3</v>
      </c>
      <c r="I47" s="72" t="str">
        <f>IF('TRANSCRIPT INFORMATION'!M24="N/A"," ",'TRANSCRIPT INFORMATION'!M24)&amp;" "&amp;+IF('TRANSCRIPT INFORMATION'!Q24="N/A"," ",'TRANSCRIPT INFORMATION'!Q24)&amp;" "&amp;+IF('TRANSCRIPT INFORMATION'!U24="N/A"," ",'TRANSCRIPT INFORMATION'!U24)</f>
        <v xml:space="preserve">    </v>
      </c>
      <c r="J47" s="23"/>
      <c r="K47" s="23"/>
      <c r="L47"/>
      <c r="M47"/>
      <c r="N47"/>
      <c r="O47"/>
      <c r="P47"/>
      <c r="Q47"/>
      <c r="R47"/>
    </row>
    <row r="48" spans="1:20" s="15" customFormat="1" ht="21.75" x14ac:dyDescent="0.25">
      <c r="A48" s="96">
        <f>+IF('TRANSCRIPT INFORMATION'!E18="N",'TRANSCRIPT INFORMATION'!B18,IF('TRANSCRIPT INFORMATION'!F18="N",'TRANSCRIPT INFORMATION'!B18,IF('TRANSCRIPT INFORMATION'!G18="N",'TRANSCRIPT INFORMATION'!B18,)))</f>
        <v>0</v>
      </c>
      <c r="B48" s="97">
        <f>+IF('TRANSCRIPT INFORMATION'!E18="N",'TRANSCRIPT INFORMATION'!C18,IF('TRANSCRIPT INFORMATION'!F18="N",'TRANSCRIPT INFORMATION'!C18,IF('TRANSCRIPT INFORMATION'!G18="N",'TRANSCRIPT INFORMATION'!C18,)))</f>
        <v>0</v>
      </c>
      <c r="C48" s="98">
        <f>+IF('TRANSCRIPT INFORMATION'!E18="N",'TRANSCRIPT INFORMATION'!D18,IF('TRANSCRIPT INFORMATION'!F18="N",'TRANSCRIPT INFORMATION'!D18,IF('TRANSCRIPT INFORMATION'!G18="N",'TRANSCRIPT INFORMATION'!D18,)))</f>
        <v>0</v>
      </c>
      <c r="D48" s="99"/>
      <c r="E48" s="70"/>
      <c r="F48" s="101">
        <f>+IF('TRANSCRIPT INFORMATION'!E25="N",'TRANSCRIPT INFORMATION'!B25,IF('TRANSCRIPT INFORMATION'!F25="N",'TRANSCRIPT INFORMATION'!B25,IF('TRANSCRIPT INFORMATION'!G25="N",'TRANSCRIPT INFORMATION'!B25,)))</f>
        <v>0</v>
      </c>
      <c r="G48" s="102">
        <f>+IF('TRANSCRIPT INFORMATION'!E25="N",'TRANSCRIPT INFORMATION'!C25,IF('TRANSCRIPT INFORMATION'!F25="N",'TRANSCRIPT INFORMATION'!C25,IF('TRANSCRIPT INFORMATION'!G25="N",'TRANSCRIPT INFORMATION'!C25,)))</f>
        <v>0</v>
      </c>
      <c r="H48" s="103">
        <f>+IF('TRANSCRIPT INFORMATION'!E25="N",'TRANSCRIPT INFORMATION'!D25,IF('TRANSCRIPT INFORMATION'!F25="N",'TRANSCRIPT INFORMATION'!D25,IF('TRANSCRIPT INFORMATION'!G25="N",'TRANSCRIPT INFORMATION'!D25,)))</f>
        <v>0</v>
      </c>
      <c r="I48" s="48"/>
      <c r="J48" s="23"/>
      <c r="K48" s="23"/>
      <c r="L48"/>
      <c r="M48"/>
      <c r="N48"/>
      <c r="O48"/>
      <c r="P48"/>
      <c r="Q48"/>
      <c r="R48"/>
    </row>
    <row r="49" spans="1:20" s="15" customFormat="1" ht="21.75" x14ac:dyDescent="0.25">
      <c r="A49" s="100" t="s">
        <v>89</v>
      </c>
      <c r="B49" s="93" t="s">
        <v>82</v>
      </c>
      <c r="C49" s="94">
        <v>4</v>
      </c>
      <c r="D49" s="119"/>
      <c r="E49" s="70"/>
      <c r="F49" s="108" t="s">
        <v>109</v>
      </c>
      <c r="G49" s="93" t="s">
        <v>122</v>
      </c>
      <c r="H49" s="94">
        <v>5</v>
      </c>
      <c r="I49" s="52" t="str">
        <f>IF('TRANSCRIPT INFORMATION'!M25="N/A"," ",'TRANSCRIPT INFORMATION'!M25)&amp;" "&amp;+IF('TRANSCRIPT INFORMATION'!Q25="N/A"," ",'TRANSCRIPT INFORMATION'!Q25)&amp;" "&amp;+IF('TRANSCRIPT INFORMATION'!U25="N/A"," ",'TRANSCRIPT INFORMATION'!U25)</f>
        <v xml:space="preserve">    </v>
      </c>
      <c r="J49" s="23"/>
      <c r="K49" s="23"/>
      <c r="L49"/>
      <c r="M49"/>
      <c r="N49"/>
      <c r="O49"/>
      <c r="P49"/>
      <c r="Q49"/>
      <c r="R49"/>
    </row>
    <row r="50" spans="1:20" s="15" customFormat="1" ht="21.75" x14ac:dyDescent="0.25">
      <c r="A50" s="101">
        <f>+IF('TRANSCRIPT INFORMATION'!E19="N",'TRANSCRIPT INFORMATION'!B19,IF('TRANSCRIPT INFORMATION'!F19="N",'TRANSCRIPT INFORMATION'!B19,IF('TRANSCRIPT INFORMATION'!G19="N",'TRANSCRIPT INFORMATION'!B19,)))</f>
        <v>0</v>
      </c>
      <c r="B50" s="102">
        <f>+IF('TRANSCRIPT INFORMATION'!E19="N",'TRANSCRIPT INFORMATION'!C19,IF('TRANSCRIPT INFORMATION'!F19="N",'TRANSCRIPT INFORMATION'!C19,IF('TRANSCRIPT INFORMATION'!G19="N",'TRANSCRIPT INFORMATION'!C19,)))</f>
        <v>0</v>
      </c>
      <c r="C50" s="103">
        <f>+IF('TRANSCRIPT INFORMATION'!E19="N",'TRANSCRIPT INFORMATION'!D19,IF('TRANSCRIPT INFORMATION'!F19="N",'TRANSCRIPT INFORMATION'!D19,IF('TRANSCRIPT INFORMATION'!G19="N",'TRANSCRIPT INFORMATION'!D19,)))</f>
        <v>0</v>
      </c>
      <c r="D50" s="99"/>
      <c r="E50" s="70"/>
      <c r="F50" s="101">
        <f>+IF('TRANSCRIPT INFORMATION'!E22="N",'TRANSCRIPT INFORMATION'!B22,IF('TRANSCRIPT INFORMATION'!F22="N",'TRANSCRIPT INFORMATION'!B22,IF('TRANSCRIPT INFORMATION'!G22="N",'TRANSCRIPT INFORMATION'!B22,)))</f>
        <v>0</v>
      </c>
      <c r="G50" s="102">
        <f>+IF('TRANSCRIPT INFORMATION'!E22="N",'TRANSCRIPT INFORMATION'!C22,IF('TRANSCRIPT INFORMATION'!F22="N",'TRANSCRIPT INFORMATION'!C22,IF('TRANSCRIPT INFORMATION'!G22="N",'TRANSCRIPT INFORMATION'!C22,)))</f>
        <v>0</v>
      </c>
      <c r="H50" s="103">
        <f>+IF('TRANSCRIPT INFORMATION'!E22="N",'TRANSCRIPT INFORMATION'!D22,IF('TRANSCRIPT INFORMATION'!F22="N",'TRANSCRIPT INFORMATION'!D22,IF('TRANSCRIPT INFORMATION'!G22="N",'TRANSCRIPT INFORMATION'!D22,)))</f>
        <v>0</v>
      </c>
      <c r="I50" s="48"/>
      <c r="J50" s="23"/>
      <c r="K50" s="23"/>
      <c r="L50"/>
      <c r="M50"/>
      <c r="N50"/>
      <c r="O50"/>
      <c r="P50"/>
      <c r="Q50"/>
      <c r="R50"/>
    </row>
    <row r="51" spans="1:20" s="15" customFormat="1" ht="24" customHeight="1" x14ac:dyDescent="0.25">
      <c r="A51" s="100" t="s">
        <v>90</v>
      </c>
      <c r="B51" s="93" t="s">
        <v>82</v>
      </c>
      <c r="C51" s="104">
        <v>4</v>
      </c>
      <c r="D51" s="95" t="str">
        <f>IF('TRANSCRIPT INFORMATION'!M19="N/A"," ",'TRANSCRIPT INFORMATION'!M19)&amp;" "&amp;+IF('TRANSCRIPT INFORMATION'!Q19="N/A"," ",'TRANSCRIPT INFORMATION'!Q19)&amp;" "&amp;+IF('TRANSCRIPT INFORMATION'!U19="N/A"," ",'TRANSCRIPT INFORMATION'!U19)</f>
        <v xml:space="preserve">    </v>
      </c>
      <c r="E51" s="70"/>
      <c r="F51" s="100" t="s">
        <v>88</v>
      </c>
      <c r="G51" s="93" t="s">
        <v>117</v>
      </c>
      <c r="H51" s="94">
        <v>4</v>
      </c>
      <c r="I51" s="52" t="str">
        <f>IF('TRANSCRIPT INFORMATION'!M22="N/A"," ",'TRANSCRIPT INFORMATION'!M22)&amp;" "&amp;+IF('TRANSCRIPT INFORMATION'!Q22="N/A"," ",'TRANSCRIPT INFORMATION'!Q22)&amp;" "&amp;+IF('TRANSCRIPT INFORMATION'!U22="N/A"," ",'TRANSCRIPT INFORMATION'!U22)</f>
        <v xml:space="preserve">    </v>
      </c>
      <c r="J51" s="23"/>
      <c r="K51" s="23"/>
      <c r="L51"/>
      <c r="M51"/>
      <c r="N51"/>
      <c r="O51"/>
      <c r="P51"/>
      <c r="Q51"/>
      <c r="R51"/>
    </row>
    <row r="52" spans="1:20" s="15" customFormat="1" ht="18" x14ac:dyDescent="0.25">
      <c r="A52" s="60"/>
      <c r="B52" s="63"/>
      <c r="C52" s="61"/>
      <c r="D52" s="62"/>
      <c r="E52" s="62"/>
      <c r="F52" s="60"/>
      <c r="G52" s="63"/>
      <c r="H52" s="61"/>
      <c r="I52" s="62"/>
      <c r="J52" s="23"/>
      <c r="K52" s="23"/>
      <c r="L52"/>
      <c r="M52"/>
      <c r="N52"/>
      <c r="O52"/>
      <c r="P52"/>
      <c r="Q52"/>
      <c r="R52"/>
    </row>
    <row r="53" spans="1:20" s="15" customFormat="1" ht="15" x14ac:dyDescent="0.2">
      <c r="A53" s="39"/>
      <c r="B53" s="42"/>
      <c r="C53" s="40"/>
      <c r="D53" s="41"/>
      <c r="E53" s="41"/>
      <c r="F53" s="39"/>
      <c r="G53" s="42"/>
      <c r="H53" s="40"/>
      <c r="I53" s="41"/>
      <c r="J53"/>
      <c r="K53"/>
      <c r="L53"/>
      <c r="M53"/>
      <c r="N53"/>
      <c r="O53"/>
      <c r="P53"/>
      <c r="Q53"/>
      <c r="R53"/>
    </row>
    <row r="54" spans="1:20" s="15" customFormat="1" ht="15.75" thickBot="1" x14ac:dyDescent="0.25">
      <c r="A54" s="38"/>
      <c r="B54" s="76"/>
      <c r="C54" s="38"/>
      <c r="D54" s="38"/>
      <c r="E54" s="38"/>
      <c r="F54" s="38"/>
      <c r="G54" s="76"/>
      <c r="H54" s="38"/>
      <c r="I54" s="38"/>
      <c r="L54"/>
      <c r="M54"/>
      <c r="N54"/>
      <c r="O54"/>
      <c r="P54"/>
      <c r="Q54"/>
      <c r="R54"/>
      <c r="S54"/>
      <c r="T54"/>
    </row>
    <row r="55" spans="1:20" s="15" customFormat="1" ht="34.5" customHeight="1" x14ac:dyDescent="0.2">
      <c r="A55" s="120" t="s">
        <v>108</v>
      </c>
      <c r="B55" s="121"/>
      <c r="C55" s="121"/>
      <c r="D55" s="121"/>
      <c r="E55" s="121"/>
      <c r="F55" s="121"/>
      <c r="G55" s="121"/>
      <c r="H55" s="145"/>
      <c r="I55" s="146"/>
      <c r="J55"/>
      <c r="K55" s="2"/>
      <c r="L55"/>
      <c r="M55"/>
      <c r="N55"/>
      <c r="O55"/>
    </row>
    <row r="56" spans="1:20" s="15" customFormat="1" ht="30" customHeight="1" x14ac:dyDescent="0.2">
      <c r="A56" s="125" t="s">
        <v>123</v>
      </c>
      <c r="B56" s="122"/>
      <c r="C56" s="122"/>
      <c r="D56" s="122"/>
      <c r="E56" s="122"/>
      <c r="F56" s="122"/>
      <c r="G56" s="122"/>
      <c r="H56" s="147"/>
      <c r="I56" s="148"/>
      <c r="J56"/>
      <c r="K56" s="2"/>
      <c r="L56" s="2"/>
      <c r="M56"/>
      <c r="N56"/>
      <c r="O56"/>
    </row>
    <row r="57" spans="1:20" s="15" customFormat="1" ht="27" customHeight="1" x14ac:dyDescent="0.2">
      <c r="A57" s="125" t="s">
        <v>124</v>
      </c>
      <c r="B57" s="122"/>
      <c r="C57" s="122"/>
      <c r="D57" s="122"/>
      <c r="E57" s="122"/>
      <c r="F57" s="122"/>
      <c r="G57" s="122"/>
      <c r="H57" s="147"/>
      <c r="I57" s="148"/>
      <c r="K57" s="2"/>
      <c r="L57" s="2"/>
      <c r="M57"/>
      <c r="N57"/>
      <c r="O57"/>
    </row>
    <row r="58" spans="1:20" s="15" customFormat="1" ht="34.5" customHeight="1" thickBot="1" x14ac:dyDescent="0.25">
      <c r="A58" s="124" t="s">
        <v>125</v>
      </c>
      <c r="B58" s="123"/>
      <c r="C58" s="123"/>
      <c r="D58" s="123"/>
      <c r="E58" s="123"/>
      <c r="F58" s="123"/>
      <c r="G58" s="123"/>
      <c r="H58" s="149"/>
      <c r="I58" s="150"/>
      <c r="J58"/>
      <c r="K58" s="2"/>
      <c r="L58" s="2"/>
      <c r="M58"/>
      <c r="N58"/>
      <c r="O58"/>
    </row>
    <row r="59" spans="1:20" ht="29.25" customHeight="1" x14ac:dyDescent="0.2">
      <c r="A59" s="65"/>
      <c r="B59" s="68"/>
      <c r="C59" s="65"/>
      <c r="D59" s="66"/>
      <c r="E59" s="66"/>
      <c r="F59" s="66"/>
      <c r="G59" s="66"/>
      <c r="H59" s="66"/>
    </row>
    <row r="60" spans="1:20" ht="29.25" customHeight="1" x14ac:dyDescent="0.2">
      <c r="A60" s="64"/>
      <c r="B60" s="77"/>
      <c r="C60" s="64"/>
      <c r="D60" s="22"/>
      <c r="E60" s="22"/>
      <c r="F60" s="22"/>
      <c r="G60" s="78"/>
      <c r="H60" s="22"/>
      <c r="I60" s="66"/>
      <c r="J60" s="2"/>
      <c r="K60" s="2"/>
    </row>
    <row r="61" spans="1:20" ht="15" x14ac:dyDescent="0.2">
      <c r="A61" s="64"/>
      <c r="B61" s="77"/>
      <c r="C61" s="64"/>
      <c r="D61" s="22"/>
      <c r="E61" s="22"/>
      <c r="F61" s="22"/>
      <c r="G61" s="78"/>
      <c r="H61" s="22"/>
      <c r="I61" s="22"/>
    </row>
    <row r="62" spans="1:20" ht="15" x14ac:dyDescent="0.2">
      <c r="A62" s="64"/>
      <c r="B62" s="77"/>
      <c r="C62" s="64"/>
      <c r="D62" s="22"/>
      <c r="E62" s="22"/>
      <c r="F62" s="22"/>
      <c r="G62" s="78"/>
      <c r="H62" s="22"/>
      <c r="I62" s="22"/>
    </row>
    <row r="63" spans="1:20" ht="15" x14ac:dyDescent="0.2">
      <c r="A63" s="22"/>
      <c r="B63" s="78"/>
      <c r="C63" s="22"/>
      <c r="D63" s="22"/>
      <c r="E63" s="22"/>
      <c r="F63" s="22"/>
      <c r="G63" s="78"/>
      <c r="H63" s="22"/>
      <c r="I63" s="22"/>
    </row>
    <row r="64" spans="1:20" ht="15" x14ac:dyDescent="0.2">
      <c r="A64" s="43"/>
      <c r="B64" s="127"/>
      <c r="C64" s="128"/>
      <c r="D64" s="44"/>
      <c r="E64" s="22"/>
      <c r="F64" s="45"/>
      <c r="G64" s="83"/>
      <c r="H64" s="44"/>
      <c r="I64" s="22"/>
    </row>
    <row r="65" spans="1:12" ht="23.25" x14ac:dyDescent="0.35">
      <c r="A65" s="129" t="s">
        <v>130</v>
      </c>
      <c r="B65" s="130"/>
      <c r="C65" s="131" t="s">
        <v>129</v>
      </c>
      <c r="D65" s="90"/>
      <c r="E65" s="90"/>
      <c r="F65" s="133"/>
      <c r="G65" s="132" t="s">
        <v>131</v>
      </c>
      <c r="H65" s="131" t="s">
        <v>129</v>
      </c>
      <c r="I65" s="133"/>
    </row>
    <row r="66" spans="1:12" ht="20.25" x14ac:dyDescent="0.3">
      <c r="A66" s="84"/>
      <c r="B66" s="78"/>
      <c r="C66" s="22"/>
      <c r="D66" s="45"/>
      <c r="E66" s="45"/>
      <c r="F66" s="22"/>
      <c r="G66" s="91"/>
      <c r="H66" s="22"/>
      <c r="I66" s="22"/>
    </row>
    <row r="67" spans="1:12" ht="20.25" x14ac:dyDescent="0.3">
      <c r="A67" s="84"/>
      <c r="B67" s="78"/>
      <c r="C67" s="22"/>
      <c r="D67" s="45"/>
      <c r="E67" s="45"/>
      <c r="F67" s="22"/>
      <c r="G67" s="91"/>
      <c r="H67" s="22"/>
      <c r="I67" s="22"/>
    </row>
    <row r="68" spans="1:12" ht="20.25" x14ac:dyDescent="0.3">
      <c r="A68" s="84"/>
      <c r="B68" s="78"/>
      <c r="C68" s="22"/>
      <c r="D68" s="45"/>
      <c r="E68" s="45"/>
      <c r="F68" s="22"/>
      <c r="G68" s="91"/>
      <c r="H68" s="22"/>
      <c r="I68" s="22"/>
    </row>
    <row r="69" spans="1:12" ht="15" x14ac:dyDescent="0.2">
      <c r="A69" s="22"/>
      <c r="B69" s="78"/>
      <c r="C69" s="22"/>
      <c r="D69" s="22"/>
      <c r="E69" s="22"/>
      <c r="F69" s="22"/>
      <c r="G69" s="78"/>
      <c r="H69" s="22"/>
      <c r="I69" s="22"/>
    </row>
    <row r="70" spans="1:12" ht="33" customHeight="1" x14ac:dyDescent="0.25">
      <c r="A70" s="126">
        <v>43035</v>
      </c>
      <c r="I70" s="22"/>
    </row>
    <row r="71" spans="1:12" x14ac:dyDescent="0.2">
      <c r="J71" s="2"/>
    </row>
    <row r="72" spans="1:12" x14ac:dyDescent="0.2">
      <c r="L72" s="2"/>
    </row>
    <row r="73" spans="1:12" x14ac:dyDescent="0.2">
      <c r="L73" s="2"/>
    </row>
    <row r="74" spans="1:12" x14ac:dyDescent="0.2">
      <c r="L74" s="2"/>
    </row>
    <row r="75" spans="1:12" x14ac:dyDescent="0.2">
      <c r="L75" s="2"/>
    </row>
  </sheetData>
  <mergeCells count="10">
    <mergeCell ref="H55:I58"/>
    <mergeCell ref="A1:J1"/>
    <mergeCell ref="A13:K13"/>
    <mergeCell ref="A38:K38"/>
    <mergeCell ref="A44:K44"/>
    <mergeCell ref="A4:I4"/>
    <mergeCell ref="A3:I3"/>
    <mergeCell ref="A2:J2"/>
    <mergeCell ref="H9:I9"/>
    <mergeCell ref="H7:I7"/>
  </mergeCells>
  <phoneticPr fontId="0" type="noConversion"/>
  <printOptions horizontalCentered="1"/>
  <pageMargins left="0.75" right="0.5" top="0.56999999999999995" bottom="0.45" header="0.25" footer="0.45"/>
  <pageSetup scale="4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Bryan M Seagrave</cp:lastModifiedBy>
  <cp:lastPrinted>2017-09-27T21:24:01Z</cp:lastPrinted>
  <dcterms:created xsi:type="dcterms:W3CDTF">2001-03-01T04:10:55Z</dcterms:created>
  <dcterms:modified xsi:type="dcterms:W3CDTF">2017-10-30T16:11:39Z</dcterms:modified>
</cp:coreProperties>
</file>