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4" yWindow="144" windowWidth="19414" windowHeight="12214" activeTab="1"/>
  </bookViews>
  <sheets>
    <sheet name="2164EFW" sheetId="5" r:id="rId1"/>
    <sheet name="2164TuitFeeWaiverProg" sheetId="4" r:id="rId2"/>
    <sheet name="Sheet1" sheetId="1" r:id="rId3"/>
    <sheet name="Sheet2" sheetId="2" r:id="rId4"/>
    <sheet name="Sheet3" sheetId="3" r:id="rId5"/>
  </sheets>
  <definedNames>
    <definedName name="_xlnm.Print_Area" localSheetId="0">'2164EFW'!$A$1:$M$90</definedName>
    <definedName name="_xlnm.Print_Area" localSheetId="1">'2164TuitFeeWaiverProg'!$A$1:$Y$58</definedName>
  </definedNames>
  <calcPr calcId="145621"/>
</workbook>
</file>

<file path=xl/calcChain.xml><?xml version="1.0" encoding="utf-8"?>
<calcChain xmlns="http://schemas.openxmlformats.org/spreadsheetml/2006/main">
  <c r="O21" i="4" l="1"/>
  <c r="P21" i="4"/>
  <c r="T21" i="4"/>
  <c r="L25" i="5" l="1"/>
  <c r="I25" i="5"/>
  <c r="H25" i="5"/>
  <c r="H28" i="5" s="1"/>
  <c r="E25" i="5"/>
  <c r="D25" i="5"/>
  <c r="D28" i="5" s="1"/>
  <c r="B25" i="5"/>
  <c r="B28" i="5" s="1"/>
  <c r="G23" i="5"/>
  <c r="F23" i="5"/>
  <c r="G22" i="5"/>
  <c r="F22" i="5"/>
  <c r="G20" i="5"/>
  <c r="G19" i="5"/>
  <c r="F19" i="5"/>
  <c r="G18" i="5"/>
  <c r="F18" i="5"/>
  <c r="G17" i="5"/>
  <c r="F17" i="5"/>
  <c r="G16" i="5"/>
  <c r="F16" i="5"/>
  <c r="G15" i="5"/>
  <c r="F15" i="5"/>
  <c r="G14" i="5"/>
  <c r="F14" i="5"/>
  <c r="M13" i="5"/>
  <c r="M25" i="5" s="1"/>
  <c r="K13" i="5"/>
  <c r="K25" i="5" s="1"/>
  <c r="J13" i="5"/>
  <c r="J25" i="5" s="1"/>
  <c r="G13" i="5"/>
  <c r="F13" i="5"/>
  <c r="J9" i="5"/>
  <c r="I9" i="5"/>
  <c r="H9" i="5"/>
  <c r="H35" i="5" s="1"/>
  <c r="F9" i="5"/>
  <c r="E9" i="5"/>
  <c r="D9" i="5"/>
  <c r="D35" i="5" s="1"/>
  <c r="J8" i="5"/>
  <c r="I8" i="5"/>
  <c r="H8" i="5"/>
  <c r="H34" i="5" s="1"/>
  <c r="F8" i="5"/>
  <c r="E8" i="5"/>
  <c r="D8" i="5"/>
  <c r="D34" i="5" s="1"/>
  <c r="J7" i="5"/>
  <c r="I7" i="5"/>
  <c r="H7" i="5"/>
  <c r="H33" i="5" s="1"/>
  <c r="F7" i="5"/>
  <c r="E7" i="5"/>
  <c r="D7" i="5"/>
  <c r="D33" i="5" s="1"/>
  <c r="J5" i="5"/>
  <c r="I5" i="5"/>
  <c r="I31" i="5" s="1"/>
  <c r="H5" i="5"/>
  <c r="H31" i="5" s="1"/>
  <c r="F5" i="5"/>
  <c r="E5" i="5"/>
  <c r="E31" i="5" s="1"/>
  <c r="D5" i="5"/>
  <c r="D31" i="5" s="1"/>
  <c r="J3" i="5"/>
  <c r="I3" i="5"/>
  <c r="H3" i="5"/>
  <c r="H29" i="5" s="1"/>
  <c r="F3" i="5"/>
  <c r="E3" i="5"/>
  <c r="E29" i="5" s="1"/>
  <c r="D3" i="5"/>
  <c r="D29" i="5" s="1"/>
  <c r="Y25" i="4"/>
  <c r="Y34" i="4" s="1"/>
  <c r="W25" i="4"/>
  <c r="W30" i="4" s="1"/>
  <c r="V25" i="4"/>
  <c r="V33" i="4" s="1"/>
  <c r="U25" i="4"/>
  <c r="U28" i="4" s="1"/>
  <c r="R25" i="4"/>
  <c r="R29" i="4" s="1"/>
  <c r="Q25" i="4"/>
  <c r="Q32" i="4" s="1"/>
  <c r="P25" i="4"/>
  <c r="P29" i="4" s="1"/>
  <c r="O25" i="4"/>
  <c r="O30" i="4" s="1"/>
  <c r="N25" i="4"/>
  <c r="L25" i="4"/>
  <c r="L34" i="4" s="1"/>
  <c r="I25" i="4"/>
  <c r="I32" i="4" s="1"/>
  <c r="H25" i="4"/>
  <c r="E25" i="4"/>
  <c r="E32" i="4" s="1"/>
  <c r="D25" i="4"/>
  <c r="D28" i="4" s="1"/>
  <c r="B25" i="4"/>
  <c r="B44" i="4" s="1"/>
  <c r="X23" i="4"/>
  <c r="S23" i="4"/>
  <c r="G23" i="4"/>
  <c r="F23" i="4"/>
  <c r="X22" i="4"/>
  <c r="S22" i="4"/>
  <c r="G22" i="4"/>
  <c r="F22" i="4"/>
  <c r="X21" i="4"/>
  <c r="S21" i="4"/>
  <c r="X20" i="4"/>
  <c r="S20" i="4"/>
  <c r="G20" i="4"/>
  <c r="X19" i="4"/>
  <c r="S19" i="4"/>
  <c r="G19" i="4"/>
  <c r="F19" i="4"/>
  <c r="X18" i="4"/>
  <c r="S18" i="4"/>
  <c r="G18" i="4"/>
  <c r="F18" i="4"/>
  <c r="X17" i="4"/>
  <c r="S17" i="4"/>
  <c r="G17" i="4"/>
  <c r="F17" i="4"/>
  <c r="X16" i="4"/>
  <c r="S16" i="4"/>
  <c r="G16" i="4"/>
  <c r="F16" i="4"/>
  <c r="X15" i="4"/>
  <c r="S15" i="4"/>
  <c r="G15" i="4"/>
  <c r="F15" i="4"/>
  <c r="X14" i="4"/>
  <c r="S14" i="4"/>
  <c r="G14" i="4"/>
  <c r="F14" i="4"/>
  <c r="X13" i="4"/>
  <c r="T13" i="4"/>
  <c r="T25" i="4" s="1"/>
  <c r="S13" i="4"/>
  <c r="M13" i="4"/>
  <c r="M25" i="4" s="1"/>
  <c r="K13" i="4"/>
  <c r="K25" i="4" s="1"/>
  <c r="K32" i="4" s="1"/>
  <c r="J13" i="4"/>
  <c r="J25" i="4" s="1"/>
  <c r="G13" i="4"/>
  <c r="F13" i="4"/>
  <c r="Q9" i="4"/>
  <c r="Q35" i="4" s="1"/>
  <c r="N9" i="4"/>
  <c r="J9" i="4"/>
  <c r="J35" i="4" s="1"/>
  <c r="I9" i="4"/>
  <c r="H9" i="4"/>
  <c r="H35" i="4" s="1"/>
  <c r="F9" i="4"/>
  <c r="E9" i="4"/>
  <c r="D9" i="4"/>
  <c r="Q8" i="4"/>
  <c r="Q34" i="4" s="1"/>
  <c r="N8" i="4"/>
  <c r="J8" i="4"/>
  <c r="I8" i="4"/>
  <c r="H8" i="4"/>
  <c r="F8" i="4"/>
  <c r="E8" i="4"/>
  <c r="D8" i="4"/>
  <c r="Q7" i="4"/>
  <c r="Q33" i="4" s="1"/>
  <c r="N7" i="4"/>
  <c r="J7" i="4"/>
  <c r="J33" i="4" s="1"/>
  <c r="I7" i="4"/>
  <c r="H7" i="4"/>
  <c r="F7" i="4"/>
  <c r="E7" i="4"/>
  <c r="D7" i="4"/>
  <c r="N6" i="4"/>
  <c r="Q5" i="4"/>
  <c r="Q31" i="4" s="1"/>
  <c r="N5" i="4"/>
  <c r="J5" i="4"/>
  <c r="I5" i="4"/>
  <c r="I31" i="4" s="1"/>
  <c r="H5" i="4"/>
  <c r="F5" i="4"/>
  <c r="E5" i="4"/>
  <c r="D5" i="4"/>
  <c r="N4" i="4"/>
  <c r="Q3" i="4"/>
  <c r="Q29" i="4" s="1"/>
  <c r="N3" i="4"/>
  <c r="J3" i="4"/>
  <c r="I3" i="4"/>
  <c r="H3" i="4"/>
  <c r="F3" i="4"/>
  <c r="E3" i="4"/>
  <c r="E29" i="4" s="1"/>
  <c r="D3" i="4"/>
  <c r="D29" i="4" s="1"/>
  <c r="N2" i="4"/>
  <c r="R33" i="4" l="1"/>
  <c r="N29" i="4"/>
  <c r="Y28" i="4"/>
  <c r="N28" i="4"/>
  <c r="H29" i="4"/>
  <c r="N31" i="4"/>
  <c r="E33" i="4"/>
  <c r="E34" i="4"/>
  <c r="E35" i="4"/>
  <c r="I29" i="4"/>
  <c r="N30" i="4"/>
  <c r="H31" i="4"/>
  <c r="N33" i="4"/>
  <c r="N34" i="4"/>
  <c r="N35" i="4"/>
  <c r="Y30" i="4"/>
  <c r="U34" i="4"/>
  <c r="Q28" i="4"/>
  <c r="V29" i="4"/>
  <c r="U32" i="4"/>
  <c r="E31" i="4"/>
  <c r="D33" i="4"/>
  <c r="I33" i="4"/>
  <c r="I34" i="4"/>
  <c r="I44" i="4" s="1"/>
  <c r="D35" i="4"/>
  <c r="I35" i="4"/>
  <c r="H33" i="4"/>
  <c r="E30" i="4"/>
  <c r="V31" i="4"/>
  <c r="Y32" i="4"/>
  <c r="E28" i="4"/>
  <c r="I30" i="4"/>
  <c r="I28" i="4"/>
  <c r="Q30" i="4"/>
  <c r="F25" i="5"/>
  <c r="F33" i="5" s="1"/>
  <c r="G25" i="5"/>
  <c r="G31" i="5" s="1"/>
  <c r="S25" i="4"/>
  <c r="S30" i="4" s="1"/>
  <c r="X25" i="4"/>
  <c r="X29" i="4" s="1"/>
  <c r="G25" i="4"/>
  <c r="G35" i="4" s="1"/>
  <c r="F25" i="4"/>
  <c r="F33" i="4" s="1"/>
  <c r="J29" i="5"/>
  <c r="J31" i="5"/>
  <c r="F28" i="5"/>
  <c r="K31" i="5"/>
  <c r="K34" i="5"/>
  <c r="K30" i="5"/>
  <c r="K35" i="5"/>
  <c r="K33" i="5"/>
  <c r="K32" i="5"/>
  <c r="K28" i="5"/>
  <c r="K29" i="5"/>
  <c r="I32" i="5"/>
  <c r="I28" i="5"/>
  <c r="I30" i="5"/>
  <c r="F31" i="5"/>
  <c r="E33" i="5"/>
  <c r="J33" i="5"/>
  <c r="E34" i="5"/>
  <c r="J34" i="5"/>
  <c r="E35" i="5"/>
  <c r="J35" i="5"/>
  <c r="B41" i="5"/>
  <c r="B31" i="5"/>
  <c r="B44" i="5"/>
  <c r="B40" i="5"/>
  <c r="B34" i="5"/>
  <c r="B30" i="5"/>
  <c r="B45" i="5"/>
  <c r="B43" i="5"/>
  <c r="B39" i="5"/>
  <c r="B35" i="5"/>
  <c r="M45" i="5" s="1"/>
  <c r="B33" i="5"/>
  <c r="B42" i="5"/>
  <c r="B38" i="5"/>
  <c r="B32" i="5"/>
  <c r="B29" i="5"/>
  <c r="E32" i="5"/>
  <c r="E30" i="5"/>
  <c r="I29" i="5"/>
  <c r="D30" i="5"/>
  <c r="D32" i="5"/>
  <c r="H30" i="5"/>
  <c r="H32" i="5"/>
  <c r="L34" i="5"/>
  <c r="L35" i="5"/>
  <c r="E28" i="5"/>
  <c r="M35" i="5"/>
  <c r="M34" i="5"/>
  <c r="I33" i="5"/>
  <c r="I34" i="5"/>
  <c r="I35" i="5"/>
  <c r="J32" i="5"/>
  <c r="J28" i="5"/>
  <c r="J30" i="5"/>
  <c r="J32" i="4"/>
  <c r="J30" i="4"/>
  <c r="J29" i="4"/>
  <c r="J28" i="4"/>
  <c r="T34" i="4"/>
  <c r="T44" i="4" s="1"/>
  <c r="T32" i="4"/>
  <c r="T30" i="4"/>
  <c r="T33" i="4"/>
  <c r="T35" i="4"/>
  <c r="T31" i="4"/>
  <c r="T29" i="4"/>
  <c r="T28" i="4"/>
  <c r="S33" i="4"/>
  <c r="L44" i="4"/>
  <c r="N44" i="4"/>
  <c r="Y44" i="4"/>
  <c r="U44" i="4"/>
  <c r="Q44" i="4"/>
  <c r="E44" i="4"/>
  <c r="J31" i="4"/>
  <c r="M35" i="4"/>
  <c r="M34" i="4"/>
  <c r="N32" i="4"/>
  <c r="H34" i="4"/>
  <c r="H44" i="4" s="1"/>
  <c r="U35" i="4"/>
  <c r="U31" i="4"/>
  <c r="U33" i="4"/>
  <c r="U29" i="4"/>
  <c r="Y35" i="4"/>
  <c r="Y31" i="4"/>
  <c r="Y33" i="4"/>
  <c r="Y29" i="4"/>
  <c r="K28" i="4"/>
  <c r="B30" i="4"/>
  <c r="K30" i="4"/>
  <c r="U30" i="4"/>
  <c r="P31" i="4"/>
  <c r="O34" i="4"/>
  <c r="O44" i="4" s="1"/>
  <c r="W34" i="4"/>
  <c r="W44" i="4" s="1"/>
  <c r="P35" i="4"/>
  <c r="D34" i="4"/>
  <c r="D44" i="4" s="1"/>
  <c r="R30" i="4"/>
  <c r="R34" i="4"/>
  <c r="R44" i="4" s="1"/>
  <c r="R32" i="4"/>
  <c r="R28" i="4"/>
  <c r="V30" i="4"/>
  <c r="V34" i="4"/>
  <c r="V44" i="4" s="1"/>
  <c r="V32" i="4"/>
  <c r="V28" i="4"/>
  <c r="B28" i="4"/>
  <c r="O28" i="4"/>
  <c r="O29" i="4"/>
  <c r="R31" i="4"/>
  <c r="B32" i="4"/>
  <c r="P33" i="4"/>
  <c r="R35" i="4"/>
  <c r="B38" i="4"/>
  <c r="J34" i="4"/>
  <c r="J44" i="4" s="1"/>
  <c r="B41" i="4"/>
  <c r="B31" i="4"/>
  <c r="B45" i="4"/>
  <c r="B43" i="4"/>
  <c r="B39" i="4"/>
  <c r="B35" i="4"/>
  <c r="B33" i="4"/>
  <c r="B29" i="4"/>
  <c r="B42" i="4"/>
  <c r="K31" i="4"/>
  <c r="K35" i="4"/>
  <c r="K33" i="4"/>
  <c r="K29" i="4"/>
  <c r="O33" i="4"/>
  <c r="O35" i="4"/>
  <c r="O31" i="4"/>
  <c r="W33" i="4"/>
  <c r="W29" i="4"/>
  <c r="W35" i="4"/>
  <c r="W31" i="4"/>
  <c r="P28" i="4"/>
  <c r="O32" i="4"/>
  <c r="W32" i="4"/>
  <c r="B34" i="4"/>
  <c r="K34" i="4"/>
  <c r="K44" i="4" s="1"/>
  <c r="L35" i="4"/>
  <c r="B40" i="4"/>
  <c r="F34" i="4"/>
  <c r="F44" i="4" s="1"/>
  <c r="D30" i="4"/>
  <c r="D32" i="4"/>
  <c r="H30" i="4"/>
  <c r="H32" i="4"/>
  <c r="H28" i="4"/>
  <c r="P34" i="4"/>
  <c r="P44" i="4" s="1"/>
  <c r="P32" i="4"/>
  <c r="P30" i="4"/>
  <c r="W28" i="4"/>
  <c r="D31" i="4"/>
  <c r="V35" i="4"/>
  <c r="G28" i="4" l="1"/>
  <c r="G32" i="4"/>
  <c r="S35" i="4"/>
  <c r="S29" i="4"/>
  <c r="S39" i="4" s="1"/>
  <c r="X35" i="4"/>
  <c r="X45" i="4" s="1"/>
  <c r="S31" i="4"/>
  <c r="X30" i="4"/>
  <c r="F35" i="5"/>
  <c r="F45" i="5" s="1"/>
  <c r="F30" i="5"/>
  <c r="G28" i="5"/>
  <c r="G35" i="5"/>
  <c r="G45" i="5" s="1"/>
  <c r="F34" i="5"/>
  <c r="F44" i="5" s="1"/>
  <c r="G30" i="5"/>
  <c r="G40" i="5" s="1"/>
  <c r="G29" i="5"/>
  <c r="F32" i="5"/>
  <c r="F42" i="5" s="1"/>
  <c r="G32" i="5"/>
  <c r="G42" i="5" s="1"/>
  <c r="G34" i="5"/>
  <c r="G44" i="5" s="1"/>
  <c r="F29" i="5"/>
  <c r="G33" i="5"/>
  <c r="G43" i="5" s="1"/>
  <c r="S32" i="4"/>
  <c r="S42" i="4" s="1"/>
  <c r="G29" i="4"/>
  <c r="G39" i="4" s="1"/>
  <c r="X32" i="4"/>
  <c r="X42" i="4" s="1"/>
  <c r="G31" i="4"/>
  <c r="S34" i="4"/>
  <c r="S44" i="4" s="1"/>
  <c r="X31" i="4"/>
  <c r="X41" i="4" s="1"/>
  <c r="X33" i="4"/>
  <c r="X43" i="4" s="1"/>
  <c r="X34" i="4"/>
  <c r="X44" i="4" s="1"/>
  <c r="G34" i="4"/>
  <c r="G44" i="4" s="1"/>
  <c r="G33" i="4"/>
  <c r="S28" i="4"/>
  <c r="S38" i="4" s="1"/>
  <c r="X28" i="4"/>
  <c r="X38" i="4" s="1"/>
  <c r="F28" i="4"/>
  <c r="F38" i="4" s="1"/>
  <c r="F32" i="4"/>
  <c r="F42" i="4" s="1"/>
  <c r="G30" i="4"/>
  <c r="G40" i="4" s="1"/>
  <c r="F29" i="4"/>
  <c r="F39" i="4" s="1"/>
  <c r="F31" i="4"/>
  <c r="F41" i="4" s="1"/>
  <c r="F30" i="4"/>
  <c r="F40" i="4" s="1"/>
  <c r="F35" i="4"/>
  <c r="F45" i="4" s="1"/>
  <c r="J38" i="5"/>
  <c r="F38" i="5"/>
  <c r="I38" i="5"/>
  <c r="E38" i="5"/>
  <c r="H38" i="5"/>
  <c r="D38" i="5"/>
  <c r="K38" i="5"/>
  <c r="G38" i="5"/>
  <c r="I39" i="5"/>
  <c r="E39" i="5"/>
  <c r="H39" i="5"/>
  <c r="D39" i="5"/>
  <c r="K39" i="5"/>
  <c r="G39" i="5"/>
  <c r="J39" i="5"/>
  <c r="F39" i="5"/>
  <c r="K41" i="5"/>
  <c r="G41" i="5"/>
  <c r="J41" i="5"/>
  <c r="F41" i="5"/>
  <c r="I41" i="5"/>
  <c r="E41" i="5"/>
  <c r="H41" i="5"/>
  <c r="D41" i="5"/>
  <c r="I45" i="5"/>
  <c r="E45" i="5"/>
  <c r="L45" i="5"/>
  <c r="H45" i="5"/>
  <c r="D45" i="5"/>
  <c r="K45" i="5"/>
  <c r="J45" i="5"/>
  <c r="L44" i="5"/>
  <c r="H44" i="5"/>
  <c r="D44" i="5"/>
  <c r="K44" i="5"/>
  <c r="J44" i="5"/>
  <c r="I44" i="5"/>
  <c r="E44" i="5"/>
  <c r="M44" i="5"/>
  <c r="J42" i="5"/>
  <c r="I42" i="5"/>
  <c r="E42" i="5"/>
  <c r="H42" i="5"/>
  <c r="D42" i="5"/>
  <c r="K42" i="5"/>
  <c r="I43" i="5"/>
  <c r="E43" i="5"/>
  <c r="H43" i="5"/>
  <c r="D43" i="5"/>
  <c r="K43" i="5"/>
  <c r="J43" i="5"/>
  <c r="F43" i="5"/>
  <c r="H40" i="5"/>
  <c r="D40" i="5"/>
  <c r="K40" i="5"/>
  <c r="J40" i="5"/>
  <c r="F40" i="5"/>
  <c r="I40" i="5"/>
  <c r="E40" i="5"/>
  <c r="Y45" i="4"/>
  <c r="U45" i="4"/>
  <c r="Q45" i="4"/>
  <c r="I45" i="4"/>
  <c r="E45" i="4"/>
  <c r="W45" i="4"/>
  <c r="S45" i="4"/>
  <c r="O45" i="4"/>
  <c r="K45" i="4"/>
  <c r="G45" i="4"/>
  <c r="V45" i="4"/>
  <c r="R45" i="4"/>
  <c r="N45" i="4"/>
  <c r="J45" i="4"/>
  <c r="T45" i="4"/>
  <c r="D45" i="4"/>
  <c r="P45" i="4"/>
  <c r="L45" i="4"/>
  <c r="H45" i="4"/>
  <c r="T42" i="4"/>
  <c r="P42" i="4"/>
  <c r="J42" i="4"/>
  <c r="V42" i="4"/>
  <c r="R42" i="4"/>
  <c r="N42" i="4"/>
  <c r="H42" i="4"/>
  <c r="D42" i="4"/>
  <c r="Y42" i="4"/>
  <c r="U42" i="4"/>
  <c r="Q42" i="4"/>
  <c r="K42" i="4"/>
  <c r="G42" i="4"/>
  <c r="W42" i="4"/>
  <c r="E42" i="4"/>
  <c r="O42" i="4"/>
  <c r="I42" i="4"/>
  <c r="W39" i="4"/>
  <c r="O39" i="4"/>
  <c r="I39" i="4"/>
  <c r="E39" i="4"/>
  <c r="Y39" i="4"/>
  <c r="U39" i="4"/>
  <c r="Q39" i="4"/>
  <c r="K39" i="4"/>
  <c r="T39" i="4"/>
  <c r="J39" i="4"/>
  <c r="R39" i="4"/>
  <c r="H39" i="4"/>
  <c r="X39" i="4"/>
  <c r="P39" i="4"/>
  <c r="V39" i="4"/>
  <c r="N39" i="4"/>
  <c r="D39" i="4"/>
  <c r="Y41" i="4"/>
  <c r="U41" i="4"/>
  <c r="Q41" i="4"/>
  <c r="K41" i="4"/>
  <c r="G41" i="4"/>
  <c r="W41" i="4"/>
  <c r="S41" i="4"/>
  <c r="O41" i="4"/>
  <c r="I41" i="4"/>
  <c r="E41" i="4"/>
  <c r="R41" i="4"/>
  <c r="H41" i="4"/>
  <c r="P41" i="4"/>
  <c r="V41" i="4"/>
  <c r="N41" i="4"/>
  <c r="D41" i="4"/>
  <c r="T41" i="4"/>
  <c r="J41" i="4"/>
  <c r="V40" i="4"/>
  <c r="R40" i="4"/>
  <c r="N40" i="4"/>
  <c r="H40" i="4"/>
  <c r="D40" i="4"/>
  <c r="X40" i="4"/>
  <c r="T40" i="4"/>
  <c r="P40" i="4"/>
  <c r="J40" i="4"/>
  <c r="W40" i="4"/>
  <c r="O40" i="4"/>
  <c r="E40" i="4"/>
  <c r="U40" i="4"/>
  <c r="K40" i="4"/>
  <c r="S40" i="4"/>
  <c r="I40" i="4"/>
  <c r="Y40" i="4"/>
  <c r="Q40" i="4"/>
  <c r="T38" i="4"/>
  <c r="P38" i="4"/>
  <c r="J38" i="4"/>
  <c r="V38" i="4"/>
  <c r="R38" i="4"/>
  <c r="N38" i="4"/>
  <c r="H38" i="4"/>
  <c r="D38" i="4"/>
  <c r="Y38" i="4"/>
  <c r="Q38" i="4"/>
  <c r="G38" i="4"/>
  <c r="W38" i="4"/>
  <c r="O38" i="4"/>
  <c r="E38" i="4"/>
  <c r="U38" i="4"/>
  <c r="K38" i="4"/>
  <c r="I38" i="4"/>
  <c r="M45" i="4"/>
  <c r="M44" i="4"/>
  <c r="W43" i="4"/>
  <c r="S43" i="4"/>
  <c r="O43" i="4"/>
  <c r="I43" i="4"/>
  <c r="E43" i="4"/>
  <c r="Y43" i="4"/>
  <c r="U43" i="4"/>
  <c r="Q43" i="4"/>
  <c r="K43" i="4"/>
  <c r="G43" i="4"/>
  <c r="T43" i="4"/>
  <c r="P43" i="4"/>
  <c r="J43" i="4"/>
  <c r="F43" i="4"/>
  <c r="R43" i="4"/>
  <c r="N43" i="4"/>
  <c r="H43" i="4"/>
  <c r="V43" i="4"/>
  <c r="D43" i="4"/>
</calcChain>
</file>

<file path=xl/sharedStrings.xml><?xml version="1.0" encoding="utf-8"?>
<sst xmlns="http://schemas.openxmlformats.org/spreadsheetml/2006/main" count="295" uniqueCount="102">
  <si>
    <t>FEES</t>
  </si>
  <si>
    <t>Actual Fees</t>
  </si>
  <si>
    <r>
      <t xml:space="preserve">CRD   </t>
    </r>
    <r>
      <rPr>
        <b/>
        <sz val="8"/>
        <rFont val="Arial"/>
        <family val="2"/>
      </rPr>
      <t>2,3,4,5,7,9</t>
    </r>
  </si>
  <si>
    <r>
      <t xml:space="preserve">JBR  </t>
    </r>
    <r>
      <rPr>
        <b/>
        <sz val="8"/>
        <rFont val="Arial"/>
        <family val="2"/>
      </rPr>
      <t>2,3,4,5,7,9</t>
    </r>
  </si>
  <si>
    <r>
      <t xml:space="preserve">EFW   </t>
    </r>
    <r>
      <rPr>
        <b/>
        <sz val="8"/>
        <rFont val="Arial"/>
        <family val="2"/>
      </rPr>
      <t>2,3,4,5,7,9</t>
    </r>
    <r>
      <rPr>
        <b/>
        <sz val="10"/>
        <rFont val="Arial"/>
        <family val="2"/>
      </rPr>
      <t xml:space="preserve">          </t>
    </r>
    <r>
      <rPr>
        <sz val="10"/>
        <rFont val="Arial"/>
        <family val="2"/>
      </rPr>
      <t xml:space="preserve">    </t>
    </r>
    <r>
      <rPr>
        <sz val="5"/>
        <rFont val="Arial"/>
        <family val="2"/>
      </rPr>
      <t>1 dependent</t>
    </r>
  </si>
  <si>
    <r>
      <t xml:space="preserve">EW2 </t>
    </r>
    <r>
      <rPr>
        <b/>
        <sz val="8"/>
        <rFont val="Arial"/>
        <family val="2"/>
      </rPr>
      <t xml:space="preserve">  2,3,4,5,7,9</t>
    </r>
    <r>
      <rPr>
        <b/>
        <sz val="10"/>
        <rFont val="Arial"/>
        <family val="2"/>
      </rPr>
      <t xml:space="preserve">              </t>
    </r>
    <r>
      <rPr>
        <b/>
        <sz val="5"/>
        <rFont val="Arial"/>
        <family val="2"/>
      </rPr>
      <t xml:space="preserve"> </t>
    </r>
    <r>
      <rPr>
        <sz val="5"/>
        <rFont val="Arial"/>
        <family val="2"/>
      </rPr>
      <t>1 dependent</t>
    </r>
  </si>
  <si>
    <r>
      <t xml:space="preserve">CRD4   </t>
    </r>
    <r>
      <rPr>
        <b/>
        <sz val="8"/>
        <rFont val="Arial"/>
        <family val="2"/>
      </rPr>
      <t>1,6,8,10, 80,98,99</t>
    </r>
  </si>
  <si>
    <r>
      <t xml:space="preserve">JBR4   </t>
    </r>
    <r>
      <rPr>
        <b/>
        <sz val="8"/>
        <rFont val="Arial"/>
        <family val="2"/>
      </rPr>
      <t>1,6,8,10,80,98,99</t>
    </r>
  </si>
  <si>
    <r>
      <t xml:space="preserve">EFWN  </t>
    </r>
    <r>
      <rPr>
        <b/>
        <sz val="8"/>
        <rFont val="Arial"/>
        <family val="2"/>
      </rPr>
      <t xml:space="preserve">1,6,8,10, 80,98,99    </t>
    </r>
    <r>
      <rPr>
        <b/>
        <sz val="9"/>
        <rFont val="Arial"/>
        <family val="2"/>
      </rPr>
      <t xml:space="preserve">  </t>
    </r>
    <r>
      <rPr>
        <b/>
        <sz val="10"/>
        <rFont val="Arial"/>
        <family val="2"/>
      </rPr>
      <t xml:space="preserve">              </t>
    </r>
    <r>
      <rPr>
        <b/>
        <sz val="5"/>
        <rFont val="Arial"/>
        <family val="2"/>
      </rPr>
      <t xml:space="preserve">  </t>
    </r>
    <r>
      <rPr>
        <sz val="5"/>
        <rFont val="Arial"/>
        <family val="2"/>
      </rPr>
      <t>1 dependent</t>
    </r>
  </si>
  <si>
    <r>
      <t xml:space="preserve">EWN2 </t>
    </r>
    <r>
      <rPr>
        <b/>
        <sz val="8"/>
        <rFont val="Arial"/>
        <family val="2"/>
      </rPr>
      <t xml:space="preserve"> 1,6,8,10,  80,98,99 </t>
    </r>
    <r>
      <rPr>
        <b/>
        <sz val="10"/>
        <rFont val="Arial"/>
        <family val="2"/>
      </rPr>
      <t xml:space="preserve">           </t>
    </r>
    <r>
      <rPr>
        <sz val="5"/>
        <rFont val="Arial"/>
        <family val="2"/>
      </rPr>
      <t>1 dependent</t>
    </r>
  </si>
  <si>
    <t>NRED   80,98,     99,MPP</t>
  </si>
  <si>
    <r>
      <t xml:space="preserve">NRED12   </t>
    </r>
    <r>
      <rPr>
        <b/>
        <sz val="8"/>
        <rFont val="Arial"/>
        <family val="2"/>
      </rPr>
      <t xml:space="preserve">80,98,99, MPP     </t>
    </r>
    <r>
      <rPr>
        <sz val="5"/>
        <rFont val="Arial"/>
        <family val="2"/>
      </rPr>
      <t xml:space="preserve">                      1 or 2 dependents</t>
    </r>
  </si>
  <si>
    <t>CO</t>
  </si>
  <si>
    <r>
      <t xml:space="preserve">NSE 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</t>
    </r>
    <r>
      <rPr>
        <b/>
        <sz val="8"/>
        <rFont val="Arial"/>
        <family val="2"/>
      </rPr>
      <t>Plan B</t>
    </r>
  </si>
  <si>
    <t>STC</t>
  </si>
  <si>
    <t>TAP</t>
  </si>
  <si>
    <t>TAW</t>
  </si>
  <si>
    <t>VTA</t>
  </si>
  <si>
    <t>VTB</t>
  </si>
  <si>
    <t>CHP33</t>
  </si>
  <si>
    <t>XEN</t>
  </si>
  <si>
    <t>CON</t>
  </si>
  <si>
    <t>APW</t>
  </si>
  <si>
    <t>STA</t>
  </si>
  <si>
    <t>Tuition Fee-Under-P/T</t>
  </si>
  <si>
    <t>N/A</t>
  </si>
  <si>
    <t>Tuition Fee-Under-F/T</t>
  </si>
  <si>
    <t>Tuition Fee-Grad-P/T</t>
  </si>
  <si>
    <t>Tuition Fee-Grad-F/T</t>
  </si>
  <si>
    <t>Tuition Fee-Cred-P/T</t>
  </si>
  <si>
    <t>Tuition Fee-Cred-F/T</t>
  </si>
  <si>
    <t>Tuition Fee-EducDoc-P/T</t>
  </si>
  <si>
    <t>Tuition Fee-EducDoc-F/T</t>
  </si>
  <si>
    <t>Grad Prof Bus Prog Fee</t>
  </si>
  <si>
    <t>waived</t>
  </si>
  <si>
    <t xml:space="preserve"> not waived</t>
  </si>
  <si>
    <t>not waived</t>
  </si>
  <si>
    <t>tbd</t>
  </si>
  <si>
    <t>Associated Students</t>
  </si>
  <si>
    <t>Student Union</t>
  </si>
  <si>
    <t>Facility Fee</t>
  </si>
  <si>
    <t>SSETF-IRA Fee</t>
  </si>
  <si>
    <t>SSETF-Course Fee</t>
  </si>
  <si>
    <t>SSETF-Student Success Fee</t>
  </si>
  <si>
    <t>Health Services Fee</t>
  </si>
  <si>
    <t>Cross Enrollment</t>
  </si>
  <si>
    <t>Document Fees-ID</t>
  </si>
  <si>
    <t>Document Fees-Transcript</t>
  </si>
  <si>
    <t>Document Fees-Diploma</t>
  </si>
  <si>
    <t>SIRF*</t>
  </si>
  <si>
    <t>Subtotal</t>
  </si>
  <si>
    <t>STUDENT PAYS</t>
  </si>
  <si>
    <t>P/T Total</t>
  </si>
  <si>
    <t>F/T Total</t>
  </si>
  <si>
    <t>Grad-P/T Total</t>
  </si>
  <si>
    <t>Grad-F/T Total</t>
  </si>
  <si>
    <t>Cred-P/T Total</t>
  </si>
  <si>
    <t>Cred-F/T Total</t>
  </si>
  <si>
    <t>EducDoc-P/T Total</t>
  </si>
  <si>
    <t>EducDoc-F/T Total</t>
  </si>
  <si>
    <t>FEES WAIVED</t>
  </si>
  <si>
    <t>Under-P/T Total</t>
  </si>
  <si>
    <t>Under-F/T Total</t>
  </si>
  <si>
    <t>LEGEND</t>
  </si>
  <si>
    <t>CRD</t>
  </si>
  <si>
    <t>Employee Career Development (Units 2,3,4,5,7,9)</t>
  </si>
  <si>
    <t>NRED</t>
  </si>
  <si>
    <t>Non-represented empl (EDD program only) began Sum 2014</t>
  </si>
  <si>
    <t>Cal Vet A (After Oct 2002 - pay their own fees)</t>
  </si>
  <si>
    <t>JBR</t>
  </si>
  <si>
    <t>Employee Staff Job Related (Units 2,3,4,5,7,9)</t>
  </si>
  <si>
    <t>NRED12</t>
  </si>
  <si>
    <t>Non-represented empl dependent (EDD prog only) began Sum 2014</t>
  </si>
  <si>
    <t>Cal Vet A (Before Oct 2002)</t>
  </si>
  <si>
    <t>EFW</t>
  </si>
  <si>
    <t>Staff Dependent Fee Waiver (1 employee working for CSU) (Units 2,3,4,5,7,9)</t>
  </si>
  <si>
    <t>Chancellor's Office Exchange Program</t>
  </si>
  <si>
    <t>EW2</t>
  </si>
  <si>
    <t>Staff Dependent Fee Waiver (w/2 employees working for CSU) (Units 2,3,4,5,7,9)</t>
  </si>
  <si>
    <t>NSE</t>
  </si>
  <si>
    <t>National Student Exchange</t>
  </si>
  <si>
    <t>Concurrent CSU enrollment</t>
  </si>
  <si>
    <t>CRD4</t>
  </si>
  <si>
    <t>Employee Career Development (Units 1,6,8,10,80,98,99)</t>
  </si>
  <si>
    <t>Step to College</t>
  </si>
  <si>
    <t>Alan Pattee - dependent survivors of active CA law/fire</t>
  </si>
  <si>
    <t>JBR4</t>
  </si>
  <si>
    <t>Employee Staff Job Related (Units 1,6,8,10,80,98,99)</t>
  </si>
  <si>
    <t>Teachers Association Partial Waiver</t>
  </si>
  <si>
    <t>Study Abroad Program -course fees not waived</t>
  </si>
  <si>
    <t>EFWN</t>
  </si>
  <si>
    <t>Non CSUEU Staff Dependent Fee Waiver (1 employee working for CSU) (Units 1,6,8,10,80,98,99)</t>
  </si>
  <si>
    <t>Teachers Association Waiver</t>
  </si>
  <si>
    <t>Chapter 33 Post 9/11/01 GI Bill - fees TBD by Registrar's Office</t>
  </si>
  <si>
    <t>EWN2</t>
  </si>
  <si>
    <t>Non CSUEU Staff Dependent Fee Waiver (w/2 employees working for CSU) (Units 1,6,8,10,80,98,99)</t>
  </si>
  <si>
    <t>EF</t>
  </si>
  <si>
    <t xml:space="preserve">Non-represented empl (EDO program only) </t>
  </si>
  <si>
    <t xml:space="preserve">Non-represented empl dependent (EDO program only) </t>
  </si>
  <si>
    <t>*Note: SIRF Fee - Students have the option to opt out.</t>
  </si>
  <si>
    <t>$270.00/unit</t>
  </si>
  <si>
    <t>*Note: SIRF - Students have the option to opt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</si>
</sst>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1" xfId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wrapText="1"/>
    </xf>
    <xf numFmtId="2" fontId="2" fillId="3" borderId="3" xfId="1" applyNumberFormat="1" applyFont="1" applyFill="1" applyBorder="1" applyAlignment="1">
      <alignment horizontal="center" vertical="center" wrapText="1"/>
    </xf>
    <xf numFmtId="2" fontId="2" fillId="3" borderId="4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3" borderId="3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0" xfId="1"/>
    <xf numFmtId="0" fontId="1" fillId="0" borderId="6" xfId="1" applyFont="1" applyBorder="1"/>
    <xf numFmtId="4" fontId="1" fillId="0" borderId="0" xfId="1" applyNumberFormat="1" applyFont="1" applyBorder="1"/>
    <xf numFmtId="4" fontId="1" fillId="2" borderId="0" xfId="1" applyNumberFormat="1" applyFont="1" applyFill="1" applyBorder="1"/>
    <xf numFmtId="4" fontId="1" fillId="0" borderId="7" xfId="1" applyNumberFormat="1" applyFont="1" applyBorder="1"/>
    <xf numFmtId="4" fontId="1" fillId="0" borderId="7" xfId="1" applyNumberFormat="1" applyFont="1" applyFill="1" applyBorder="1"/>
    <xf numFmtId="4" fontId="1" fillId="0" borderId="8" xfId="1" applyNumberFormat="1" applyFont="1" applyFill="1" applyBorder="1"/>
    <xf numFmtId="4" fontId="1" fillId="0" borderId="0" xfId="1" applyNumberFormat="1" applyFont="1" applyFill="1" applyBorder="1"/>
    <xf numFmtId="4" fontId="1" fillId="0" borderId="8" xfId="1" applyNumberFormat="1" applyFont="1" applyFill="1" applyBorder="1" applyAlignment="1">
      <alignment horizontal="right" vertical="center"/>
    </xf>
    <xf numFmtId="4" fontId="1" fillId="0" borderId="9" xfId="1" applyNumberFormat="1" applyFont="1" applyBorder="1"/>
    <xf numFmtId="4" fontId="1" fillId="0" borderId="8" xfId="1" applyNumberFormat="1" applyFont="1" applyBorder="1"/>
    <xf numFmtId="4" fontId="1" fillId="0" borderId="9" xfId="1" applyNumberFormat="1" applyFont="1" applyFill="1" applyBorder="1"/>
    <xf numFmtId="0" fontId="1" fillId="2" borderId="6" xfId="1" applyFont="1" applyFill="1" applyBorder="1"/>
    <xf numFmtId="4" fontId="1" fillId="2" borderId="7" xfId="1" applyNumberFormat="1" applyFont="1" applyFill="1" applyBorder="1"/>
    <xf numFmtId="4" fontId="1" fillId="2" borderId="8" xfId="1" applyNumberFormat="1" applyFont="1" applyFill="1" applyBorder="1"/>
    <xf numFmtId="4" fontId="1" fillId="2" borderId="9" xfId="1" applyNumberFormat="1" applyFont="1" applyFill="1" applyBorder="1"/>
    <xf numFmtId="0" fontId="1" fillId="0" borderId="6" xfId="1" applyFont="1" applyFill="1" applyBorder="1" applyAlignment="1">
      <alignment horizontal="left" vertical="center"/>
    </xf>
    <xf numFmtId="4" fontId="8" fillId="0" borderId="0" xfId="1" applyNumberFormat="1" applyFont="1" applyFill="1" applyBorder="1" applyAlignment="1">
      <alignment horizontal="center" vertical="center"/>
    </xf>
    <xf numFmtId="4" fontId="8" fillId="4" borderId="0" xfId="1" applyNumberFormat="1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 wrapText="1"/>
    </xf>
    <xf numFmtId="4" fontId="8" fillId="0" borderId="8" xfId="1" applyNumberFormat="1" applyFont="1" applyFill="1" applyBorder="1" applyAlignment="1">
      <alignment horizontal="center" vertical="center" wrapText="1"/>
    </xf>
    <xf numFmtId="4" fontId="8" fillId="0" borderId="10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Fill="1" applyBorder="1" applyAlignment="1">
      <alignment horizontal="center" vertical="center"/>
    </xf>
    <xf numFmtId="4" fontId="8" fillId="0" borderId="9" xfId="1" applyNumberFormat="1" applyFont="1" applyFill="1" applyBorder="1" applyAlignment="1">
      <alignment horizontal="center" vertical="center"/>
    </xf>
    <xf numFmtId="4" fontId="1" fillId="0" borderId="11" xfId="1" applyNumberFormat="1" applyFont="1" applyFill="1" applyBorder="1"/>
    <xf numFmtId="0" fontId="1" fillId="0" borderId="12" xfId="1" applyFont="1" applyBorder="1"/>
    <xf numFmtId="4" fontId="1" fillId="0" borderId="13" xfId="1" applyNumberFormat="1" applyFont="1" applyFill="1" applyBorder="1"/>
    <xf numFmtId="4" fontId="1" fillId="2" borderId="13" xfId="1" applyNumberFormat="1" applyFont="1" applyFill="1" applyBorder="1"/>
    <xf numFmtId="4" fontId="1" fillId="0" borderId="14" xfId="1" applyNumberFormat="1" applyFont="1" applyBorder="1"/>
    <xf numFmtId="4" fontId="1" fillId="0" borderId="15" xfId="1" applyNumberFormat="1" applyFont="1" applyBorder="1"/>
    <xf numFmtId="4" fontId="1" fillId="0" borderId="16" xfId="1" applyNumberFormat="1" applyFont="1" applyBorder="1"/>
    <xf numFmtId="0" fontId="2" fillId="0" borderId="12" xfId="1" applyFont="1" applyBorder="1"/>
    <xf numFmtId="4" fontId="1" fillId="0" borderId="17" xfId="1" applyNumberFormat="1" applyFont="1" applyBorder="1"/>
    <xf numFmtId="4" fontId="1" fillId="2" borderId="10" xfId="1" applyNumberFormat="1" applyFont="1" applyFill="1" applyBorder="1"/>
    <xf numFmtId="4" fontId="1" fillId="0" borderId="18" xfId="1" applyNumberFormat="1" applyFont="1" applyBorder="1"/>
    <xf numFmtId="4" fontId="1" fillId="0" borderId="19" xfId="1" applyNumberFormat="1" applyFont="1" applyBorder="1"/>
    <xf numFmtId="4" fontId="1" fillId="0" borderId="20" xfId="1" applyNumberFormat="1" applyFont="1" applyBorder="1"/>
    <xf numFmtId="0" fontId="9" fillId="5" borderId="21" xfId="1" applyFont="1" applyFill="1" applyBorder="1" applyAlignment="1">
      <alignment horizontal="center" vertical="center"/>
    </xf>
    <xf numFmtId="4" fontId="3" fillId="0" borderId="22" xfId="1" applyNumberFormat="1" applyFont="1" applyBorder="1" applyAlignment="1">
      <alignment horizontal="center" wrapText="1"/>
    </xf>
    <xf numFmtId="4" fontId="3" fillId="2" borderId="0" xfId="1" applyNumberFormat="1" applyFont="1" applyFill="1" applyBorder="1" applyAlignment="1">
      <alignment horizontal="center" wrapText="1"/>
    </xf>
    <xf numFmtId="4" fontId="1" fillId="0" borderId="13" xfId="1" applyNumberFormat="1" applyFont="1" applyBorder="1"/>
    <xf numFmtId="0" fontId="2" fillId="0" borderId="23" xfId="1" applyFont="1" applyBorder="1"/>
    <xf numFmtId="4" fontId="1" fillId="0" borderId="24" xfId="1" applyNumberFormat="1" applyFont="1" applyBorder="1"/>
    <xf numFmtId="4" fontId="1" fillId="0" borderId="11" xfId="1" applyNumberFormat="1" applyFont="1" applyBorder="1"/>
    <xf numFmtId="4" fontId="1" fillId="0" borderId="25" xfId="1" applyNumberFormat="1" applyFont="1" applyFill="1" applyBorder="1"/>
    <xf numFmtId="4" fontId="1" fillId="0" borderId="11" xfId="1" applyNumberFormat="1" applyFont="1" applyFill="1" applyBorder="1" applyAlignment="1">
      <alignment horizontal="right"/>
    </xf>
    <xf numFmtId="4" fontId="1" fillId="0" borderId="26" xfId="1" applyNumberFormat="1" applyFont="1" applyBorder="1"/>
    <xf numFmtId="0" fontId="2" fillId="0" borderId="6" xfId="1" applyFont="1" applyBorder="1"/>
    <xf numFmtId="4" fontId="1" fillId="0" borderId="10" xfId="1" applyNumberFormat="1" applyFont="1" applyFill="1" applyBorder="1"/>
    <xf numFmtId="4" fontId="1" fillId="0" borderId="8" xfId="1" applyNumberFormat="1" applyFont="1" applyFill="1" applyBorder="1" applyAlignment="1">
      <alignment horizontal="right"/>
    </xf>
    <xf numFmtId="4" fontId="1" fillId="0" borderId="15" xfId="1" applyNumberFormat="1" applyFont="1" applyFill="1" applyBorder="1"/>
    <xf numFmtId="4" fontId="1" fillId="0" borderId="14" xfId="1" applyNumberFormat="1" applyFont="1" applyFill="1" applyBorder="1"/>
    <xf numFmtId="4" fontId="3" fillId="0" borderId="25" xfId="1" applyNumberFormat="1" applyFont="1" applyFill="1" applyBorder="1" applyAlignment="1">
      <alignment horizontal="center" wrapText="1"/>
    </xf>
    <xf numFmtId="4" fontId="1" fillId="0" borderId="20" xfId="1" applyNumberFormat="1" applyFont="1" applyFill="1" applyBorder="1"/>
    <xf numFmtId="0" fontId="2" fillId="0" borderId="23" xfId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 applyAlignment="1">
      <alignment horizontal="right"/>
    </xf>
    <xf numFmtId="4" fontId="1" fillId="0" borderId="26" xfId="1" applyNumberFormat="1" applyFont="1" applyFill="1" applyBorder="1"/>
    <xf numFmtId="0" fontId="2" fillId="0" borderId="6" xfId="1" applyFont="1" applyFill="1" applyBorder="1"/>
    <xf numFmtId="4" fontId="1" fillId="0" borderId="10" xfId="1" applyNumberFormat="1" applyFont="1" applyFill="1" applyBorder="1" applyAlignment="1">
      <alignment horizontal="right"/>
    </xf>
    <xf numFmtId="0" fontId="2" fillId="0" borderId="12" xfId="1" applyFont="1" applyFill="1" applyBorder="1"/>
    <xf numFmtId="4" fontId="1" fillId="0" borderId="16" xfId="1" applyNumberFormat="1" applyFont="1" applyFill="1" applyBorder="1"/>
    <xf numFmtId="0" fontId="2" fillId="2" borderId="27" xfId="1" applyFont="1" applyFill="1" applyBorder="1"/>
    <xf numFmtId="2" fontId="1" fillId="2" borderId="28" xfId="1" applyNumberFormat="1" applyFont="1" applyFill="1" applyBorder="1"/>
    <xf numFmtId="2" fontId="1" fillId="2" borderId="0" xfId="1" applyNumberFormat="1" applyFont="1" applyFill="1" applyBorder="1"/>
    <xf numFmtId="0" fontId="1" fillId="2" borderId="0" xfId="1" applyFont="1" applyFill="1" applyBorder="1"/>
    <xf numFmtId="0" fontId="1" fillId="2" borderId="20" xfId="1" applyFont="1" applyFill="1" applyBorder="1"/>
    <xf numFmtId="0" fontId="1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27" xfId="1" applyFont="1" applyBorder="1" applyAlignment="1">
      <alignment horizontal="right" vertical="top"/>
    </xf>
    <xf numFmtId="0" fontId="2" fillId="0" borderId="1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27" xfId="1" applyFont="1" applyFill="1" applyBorder="1" applyAlignment="1">
      <alignment horizontal="right" vertical="top"/>
    </xf>
    <xf numFmtId="0" fontId="1" fillId="0" borderId="7" xfId="1" applyFont="1" applyFill="1" applyBorder="1"/>
    <xf numFmtId="0" fontId="1" fillId="0" borderId="20" xfId="1" applyFont="1" applyFill="1" applyBorder="1"/>
    <xf numFmtId="2" fontId="1" fillId="0" borderId="8" xfId="1" applyNumberFormat="1" applyFont="1" applyFill="1" applyBorder="1"/>
    <xf numFmtId="0" fontId="1" fillId="0" borderId="8" xfId="1" applyBorder="1"/>
    <xf numFmtId="0" fontId="2" fillId="0" borderId="33" xfId="1" applyFont="1" applyFill="1" applyBorder="1" applyAlignment="1">
      <alignment horizontal="right"/>
    </xf>
    <xf numFmtId="0" fontId="10" fillId="0" borderId="34" xfId="1" applyFont="1" applyFill="1" applyBorder="1"/>
    <xf numFmtId="0" fontId="1" fillId="0" borderId="34" xfId="1" applyFill="1" applyBorder="1"/>
    <xf numFmtId="0" fontId="2" fillId="0" borderId="0" xfId="1" applyFont="1" applyFill="1" applyBorder="1" applyAlignment="1">
      <alignment horizontal="right"/>
    </xf>
    <xf numFmtId="0" fontId="10" fillId="0" borderId="0" xfId="1" applyFont="1" applyFill="1" applyBorder="1"/>
    <xf numFmtId="0" fontId="1" fillId="0" borderId="0" xfId="1" applyFill="1"/>
    <xf numFmtId="0" fontId="1" fillId="0" borderId="0" xfId="1" applyFont="1" applyBorder="1"/>
    <xf numFmtId="0" fontId="1" fillId="0" borderId="0" xfId="1" applyBorder="1"/>
    <xf numFmtId="0" fontId="2" fillId="0" borderId="0" xfId="1" applyFont="1" applyBorder="1" applyAlignment="1">
      <alignment horizontal="left"/>
    </xf>
    <xf numFmtId="0" fontId="9" fillId="5" borderId="23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right" vertical="top"/>
    </xf>
    <xf numFmtId="0" fontId="2" fillId="0" borderId="7" xfId="1" applyFont="1" applyBorder="1" applyAlignment="1">
      <alignment horizontal="right" vertical="top"/>
    </xf>
    <xf numFmtId="0" fontId="2" fillId="0" borderId="7" xfId="1" applyFont="1" applyFill="1" applyBorder="1" applyAlignment="1">
      <alignment horizontal="right" vertical="top"/>
    </xf>
    <xf numFmtId="0" fontId="2" fillId="0" borderId="7" xfId="1" applyFont="1" applyBorder="1" applyAlignment="1">
      <alignment horizontal="right"/>
    </xf>
    <xf numFmtId="0" fontId="2" fillId="0" borderId="36" xfId="1" applyFont="1" applyBorder="1" applyAlignment="1">
      <alignment horizontal="right"/>
    </xf>
    <xf numFmtId="4" fontId="1" fillId="0" borderId="31" xfId="1" applyNumberFormat="1" applyFont="1" applyBorder="1"/>
    <xf numFmtId="4" fontId="1" fillId="0" borderId="31" xfId="1" applyNumberFormat="1" applyFont="1" applyFill="1" applyBorder="1"/>
    <xf numFmtId="4" fontId="1" fillId="0" borderId="37" xfId="1" applyNumberFormat="1" applyFont="1" applyBorder="1"/>
    <xf numFmtId="0" fontId="1" fillId="0" borderId="0" xfId="1" applyFont="1" applyBorder="1"/>
    <xf numFmtId="0" fontId="1" fillId="0" borderId="0" xfId="1"/>
    <xf numFmtId="0" fontId="1" fillId="0" borderId="0" xfId="1" applyFont="1" applyBorder="1"/>
    <xf numFmtId="0" fontId="1" fillId="0" borderId="0" xfId="1" applyFont="1" applyFill="1" applyBorder="1"/>
    <xf numFmtId="0" fontId="1" fillId="0" borderId="0" xfId="1"/>
    <xf numFmtId="0" fontId="11" fillId="0" borderId="0" xfId="1" applyFont="1" applyFill="1" applyBorder="1"/>
    <xf numFmtId="0" fontId="1" fillId="0" borderId="0" xfId="1" applyBorder="1"/>
    <xf numFmtId="0" fontId="1" fillId="0" borderId="0" xfId="1" applyFill="1" applyBorder="1"/>
    <xf numFmtId="0" fontId="2" fillId="0" borderId="24" xfId="1" applyFont="1" applyFill="1" applyBorder="1" applyAlignment="1">
      <alignment horizontal="center"/>
    </xf>
    <xf numFmtId="2" fontId="1" fillId="0" borderId="7" xfId="1" applyNumberFormat="1" applyFont="1" applyFill="1" applyBorder="1"/>
    <xf numFmtId="2" fontId="1" fillId="0" borderId="0" xfId="1" applyNumberFormat="1" applyFont="1" applyFill="1" applyBorder="1"/>
    <xf numFmtId="2" fontId="1" fillId="0" borderId="10" xfId="1" applyNumberFormat="1" applyFont="1" applyFill="1" applyBorder="1"/>
    <xf numFmtId="2" fontId="1" fillId="0" borderId="7" xfId="1" applyNumberFormat="1" applyFont="1" applyBorder="1"/>
    <xf numFmtId="2" fontId="1" fillId="0" borderId="0" xfId="1" applyNumberFormat="1" applyFont="1" applyBorder="1"/>
    <xf numFmtId="2" fontId="1" fillId="0" borderId="10" xfId="1" applyNumberFormat="1" applyFont="1" applyBorder="1"/>
    <xf numFmtId="2" fontId="1" fillId="0" borderId="31" xfId="1" applyNumberFormat="1" applyFont="1" applyBorder="1"/>
    <xf numFmtId="2" fontId="1" fillId="0" borderId="24" xfId="1" applyNumberFormat="1" applyFont="1" applyBorder="1"/>
    <xf numFmtId="2" fontId="1" fillId="0" borderId="25" xfId="1" applyNumberFormat="1" applyFont="1" applyBorder="1"/>
    <xf numFmtId="0" fontId="1" fillId="0" borderId="10" xfId="1" applyFont="1" applyFill="1" applyBorder="1"/>
    <xf numFmtId="0" fontId="1" fillId="0" borderId="13" xfId="1" applyFont="1" applyFill="1" applyBorder="1"/>
    <xf numFmtId="0" fontId="1" fillId="0" borderId="14" xfId="1" applyFont="1" applyFill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10" fillId="0" borderId="34" xfId="1" applyFont="1" applyFill="1" applyBorder="1"/>
    <xf numFmtId="0" fontId="1" fillId="0" borderId="34" xfId="1" applyFill="1" applyBorder="1"/>
    <xf numFmtId="0" fontId="1" fillId="0" borderId="35" xfId="1" applyFill="1" applyBorder="1"/>
    <xf numFmtId="0" fontId="1" fillId="0" borderId="7" xfId="1" applyBorder="1"/>
    <xf numFmtId="0" fontId="1" fillId="0" borderId="10" xfId="1" applyBorder="1"/>
    <xf numFmtId="0" fontId="1" fillId="0" borderId="7" xfId="1" applyFont="1" applyBorder="1"/>
    <xf numFmtId="0" fontId="1" fillId="0" borderId="20" xfId="1" applyBorder="1"/>
    <xf numFmtId="0" fontId="2" fillId="0" borderId="29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0" fontId="1" fillId="0" borderId="24" xfId="1" applyFont="1" applyBorder="1"/>
    <xf numFmtId="0" fontId="1" fillId="0" borderId="24" xfId="1" applyBorder="1"/>
    <xf numFmtId="0" fontId="1" fillId="0" borderId="32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view="pageLayout" topLeftCell="A19" zoomScale="75" zoomScaleNormal="75" zoomScaleSheetLayoutView="75" zoomScalePageLayoutView="75" workbookViewId="0">
      <selection activeCell="A59" sqref="A59:M59"/>
    </sheetView>
  </sheetViews>
  <sheetFormatPr defaultRowHeight="12.45" x14ac:dyDescent="0.2"/>
  <cols>
    <col min="1" max="1" width="27.44140625" style="13" customWidth="1"/>
    <col min="2" max="2" width="9.21875" style="13"/>
    <col min="3" max="3" width="1.21875" style="13" customWidth="1"/>
    <col min="4" max="5" width="10.77734375" style="13" customWidth="1"/>
    <col min="6" max="6" width="10.44140625" style="13" customWidth="1"/>
    <col min="7" max="7" width="11" style="13" customWidth="1"/>
    <col min="8" max="8" width="9.21875" style="13" customWidth="1"/>
    <col min="9" max="11" width="9.21875" style="13"/>
    <col min="12" max="12" width="10.5546875" style="13" customWidth="1"/>
    <col min="13" max="13" width="10.44140625" style="13" customWidth="1"/>
    <col min="14" max="244" width="9.21875" style="13"/>
    <col min="245" max="245" width="27.44140625" style="13" customWidth="1"/>
    <col min="246" max="246" width="9.21875" style="13"/>
    <col min="247" max="247" width="1.21875" style="13" customWidth="1"/>
    <col min="248" max="249" width="10.77734375" style="13" customWidth="1"/>
    <col min="250" max="250" width="10.44140625" style="13" customWidth="1"/>
    <col min="251" max="251" width="11" style="13" customWidth="1"/>
    <col min="252" max="252" width="9.21875" style="13" customWidth="1"/>
    <col min="253" max="255" width="9.21875" style="13"/>
    <col min="256" max="256" width="10.5546875" style="13" customWidth="1"/>
    <col min="257" max="257" width="10.44140625" style="13" customWidth="1"/>
    <col min="258" max="261" width="10.21875" style="13" customWidth="1"/>
    <col min="262" max="262" width="12.44140625" style="13" customWidth="1"/>
    <col min="263" max="500" width="9.21875" style="13"/>
    <col min="501" max="501" width="27.44140625" style="13" customWidth="1"/>
    <col min="502" max="502" width="9.21875" style="13"/>
    <col min="503" max="503" width="1.21875" style="13" customWidth="1"/>
    <col min="504" max="505" width="10.77734375" style="13" customWidth="1"/>
    <col min="506" max="506" width="10.44140625" style="13" customWidth="1"/>
    <col min="507" max="507" width="11" style="13" customWidth="1"/>
    <col min="508" max="508" width="9.21875" style="13" customWidth="1"/>
    <col min="509" max="511" width="9.21875" style="13"/>
    <col min="512" max="512" width="10.5546875" style="13" customWidth="1"/>
    <col min="513" max="513" width="10.44140625" style="13" customWidth="1"/>
    <col min="514" max="517" width="10.21875" style="13" customWidth="1"/>
    <col min="518" max="518" width="12.44140625" style="13" customWidth="1"/>
    <col min="519" max="756" width="9.21875" style="13"/>
    <col min="757" max="757" width="27.44140625" style="13" customWidth="1"/>
    <col min="758" max="758" width="9.21875" style="13"/>
    <col min="759" max="759" width="1.21875" style="13" customWidth="1"/>
    <col min="760" max="761" width="10.77734375" style="13" customWidth="1"/>
    <col min="762" max="762" width="10.44140625" style="13" customWidth="1"/>
    <col min="763" max="763" width="11" style="13" customWidth="1"/>
    <col min="764" max="764" width="9.21875" style="13" customWidth="1"/>
    <col min="765" max="767" width="9.21875" style="13"/>
    <col min="768" max="768" width="10.5546875" style="13" customWidth="1"/>
    <col min="769" max="769" width="10.44140625" style="13" customWidth="1"/>
    <col min="770" max="773" width="10.21875" style="13" customWidth="1"/>
    <col min="774" max="774" width="12.44140625" style="13" customWidth="1"/>
    <col min="775" max="1012" width="9.21875" style="13"/>
    <col min="1013" max="1013" width="27.44140625" style="13" customWidth="1"/>
    <col min="1014" max="1014" width="9.21875" style="13"/>
    <col min="1015" max="1015" width="1.21875" style="13" customWidth="1"/>
    <col min="1016" max="1017" width="10.77734375" style="13" customWidth="1"/>
    <col min="1018" max="1018" width="10.44140625" style="13" customWidth="1"/>
    <col min="1019" max="1019" width="11" style="13" customWidth="1"/>
    <col min="1020" max="1020" width="9.21875" style="13" customWidth="1"/>
    <col min="1021" max="1023" width="9.21875" style="13"/>
    <col min="1024" max="1024" width="10.5546875" style="13" customWidth="1"/>
    <col min="1025" max="1025" width="10.44140625" style="13" customWidth="1"/>
    <col min="1026" max="1029" width="10.21875" style="13" customWidth="1"/>
    <col min="1030" max="1030" width="12.44140625" style="13" customWidth="1"/>
    <col min="1031" max="1268" width="9.21875" style="13"/>
    <col min="1269" max="1269" width="27.44140625" style="13" customWidth="1"/>
    <col min="1270" max="1270" width="9.21875" style="13"/>
    <col min="1271" max="1271" width="1.21875" style="13" customWidth="1"/>
    <col min="1272" max="1273" width="10.77734375" style="13" customWidth="1"/>
    <col min="1274" max="1274" width="10.44140625" style="13" customWidth="1"/>
    <col min="1275" max="1275" width="11" style="13" customWidth="1"/>
    <col min="1276" max="1276" width="9.21875" style="13" customWidth="1"/>
    <col min="1277" max="1279" width="9.21875" style="13"/>
    <col min="1280" max="1280" width="10.5546875" style="13" customWidth="1"/>
    <col min="1281" max="1281" width="10.44140625" style="13" customWidth="1"/>
    <col min="1282" max="1285" width="10.21875" style="13" customWidth="1"/>
    <col min="1286" max="1286" width="12.44140625" style="13" customWidth="1"/>
    <col min="1287" max="1524" width="9.21875" style="13"/>
    <col min="1525" max="1525" width="27.44140625" style="13" customWidth="1"/>
    <col min="1526" max="1526" width="9.21875" style="13"/>
    <col min="1527" max="1527" width="1.21875" style="13" customWidth="1"/>
    <col min="1528" max="1529" width="10.77734375" style="13" customWidth="1"/>
    <col min="1530" max="1530" width="10.44140625" style="13" customWidth="1"/>
    <col min="1531" max="1531" width="11" style="13" customWidth="1"/>
    <col min="1532" max="1532" width="9.21875" style="13" customWidth="1"/>
    <col min="1533" max="1535" width="9.21875" style="13"/>
    <col min="1536" max="1536" width="10.5546875" style="13" customWidth="1"/>
    <col min="1537" max="1537" width="10.44140625" style="13" customWidth="1"/>
    <col min="1538" max="1541" width="10.21875" style="13" customWidth="1"/>
    <col min="1542" max="1542" width="12.44140625" style="13" customWidth="1"/>
    <col min="1543" max="1780" width="9.21875" style="13"/>
    <col min="1781" max="1781" width="27.44140625" style="13" customWidth="1"/>
    <col min="1782" max="1782" width="9.21875" style="13"/>
    <col min="1783" max="1783" width="1.21875" style="13" customWidth="1"/>
    <col min="1784" max="1785" width="10.77734375" style="13" customWidth="1"/>
    <col min="1786" max="1786" width="10.44140625" style="13" customWidth="1"/>
    <col min="1787" max="1787" width="11" style="13" customWidth="1"/>
    <col min="1788" max="1788" width="9.21875" style="13" customWidth="1"/>
    <col min="1789" max="1791" width="9.21875" style="13"/>
    <col min="1792" max="1792" width="10.5546875" style="13" customWidth="1"/>
    <col min="1793" max="1793" width="10.44140625" style="13" customWidth="1"/>
    <col min="1794" max="1797" width="10.21875" style="13" customWidth="1"/>
    <col min="1798" max="1798" width="12.44140625" style="13" customWidth="1"/>
    <col min="1799" max="2036" width="9.21875" style="13"/>
    <col min="2037" max="2037" width="27.44140625" style="13" customWidth="1"/>
    <col min="2038" max="2038" width="9.21875" style="13"/>
    <col min="2039" max="2039" width="1.21875" style="13" customWidth="1"/>
    <col min="2040" max="2041" width="10.77734375" style="13" customWidth="1"/>
    <col min="2042" max="2042" width="10.44140625" style="13" customWidth="1"/>
    <col min="2043" max="2043" width="11" style="13" customWidth="1"/>
    <col min="2044" max="2044" width="9.21875" style="13" customWidth="1"/>
    <col min="2045" max="2047" width="9.21875" style="13"/>
    <col min="2048" max="2048" width="10.5546875" style="13" customWidth="1"/>
    <col min="2049" max="2049" width="10.44140625" style="13" customWidth="1"/>
    <col min="2050" max="2053" width="10.21875" style="13" customWidth="1"/>
    <col min="2054" max="2054" width="12.44140625" style="13" customWidth="1"/>
    <col min="2055" max="2292" width="9.21875" style="13"/>
    <col min="2293" max="2293" width="27.44140625" style="13" customWidth="1"/>
    <col min="2294" max="2294" width="9.21875" style="13"/>
    <col min="2295" max="2295" width="1.21875" style="13" customWidth="1"/>
    <col min="2296" max="2297" width="10.77734375" style="13" customWidth="1"/>
    <col min="2298" max="2298" width="10.44140625" style="13" customWidth="1"/>
    <col min="2299" max="2299" width="11" style="13" customWidth="1"/>
    <col min="2300" max="2300" width="9.21875" style="13" customWidth="1"/>
    <col min="2301" max="2303" width="9.21875" style="13"/>
    <col min="2304" max="2304" width="10.5546875" style="13" customWidth="1"/>
    <col min="2305" max="2305" width="10.44140625" style="13" customWidth="1"/>
    <col min="2306" max="2309" width="10.21875" style="13" customWidth="1"/>
    <col min="2310" max="2310" width="12.44140625" style="13" customWidth="1"/>
    <col min="2311" max="2548" width="9.21875" style="13"/>
    <col min="2549" max="2549" width="27.44140625" style="13" customWidth="1"/>
    <col min="2550" max="2550" width="9.21875" style="13"/>
    <col min="2551" max="2551" width="1.21875" style="13" customWidth="1"/>
    <col min="2552" max="2553" width="10.77734375" style="13" customWidth="1"/>
    <col min="2554" max="2554" width="10.44140625" style="13" customWidth="1"/>
    <col min="2555" max="2555" width="11" style="13" customWidth="1"/>
    <col min="2556" max="2556" width="9.21875" style="13" customWidth="1"/>
    <col min="2557" max="2559" width="9.21875" style="13"/>
    <col min="2560" max="2560" width="10.5546875" style="13" customWidth="1"/>
    <col min="2561" max="2561" width="10.44140625" style="13" customWidth="1"/>
    <col min="2562" max="2565" width="10.21875" style="13" customWidth="1"/>
    <col min="2566" max="2566" width="12.44140625" style="13" customWidth="1"/>
    <col min="2567" max="2804" width="9.21875" style="13"/>
    <col min="2805" max="2805" width="27.44140625" style="13" customWidth="1"/>
    <col min="2806" max="2806" width="9.21875" style="13"/>
    <col min="2807" max="2807" width="1.21875" style="13" customWidth="1"/>
    <col min="2808" max="2809" width="10.77734375" style="13" customWidth="1"/>
    <col min="2810" max="2810" width="10.44140625" style="13" customWidth="1"/>
    <col min="2811" max="2811" width="11" style="13" customWidth="1"/>
    <col min="2812" max="2812" width="9.21875" style="13" customWidth="1"/>
    <col min="2813" max="2815" width="9.21875" style="13"/>
    <col min="2816" max="2816" width="10.5546875" style="13" customWidth="1"/>
    <col min="2817" max="2817" width="10.44140625" style="13" customWidth="1"/>
    <col min="2818" max="2821" width="10.21875" style="13" customWidth="1"/>
    <col min="2822" max="2822" width="12.44140625" style="13" customWidth="1"/>
    <col min="2823" max="3060" width="9.21875" style="13"/>
    <col min="3061" max="3061" width="27.44140625" style="13" customWidth="1"/>
    <col min="3062" max="3062" width="9.21875" style="13"/>
    <col min="3063" max="3063" width="1.21875" style="13" customWidth="1"/>
    <col min="3064" max="3065" width="10.77734375" style="13" customWidth="1"/>
    <col min="3066" max="3066" width="10.44140625" style="13" customWidth="1"/>
    <col min="3067" max="3067" width="11" style="13" customWidth="1"/>
    <col min="3068" max="3068" width="9.21875" style="13" customWidth="1"/>
    <col min="3069" max="3071" width="9.21875" style="13"/>
    <col min="3072" max="3072" width="10.5546875" style="13" customWidth="1"/>
    <col min="3073" max="3073" width="10.44140625" style="13" customWidth="1"/>
    <col min="3074" max="3077" width="10.21875" style="13" customWidth="1"/>
    <col min="3078" max="3078" width="12.44140625" style="13" customWidth="1"/>
    <col min="3079" max="3316" width="9.21875" style="13"/>
    <col min="3317" max="3317" width="27.44140625" style="13" customWidth="1"/>
    <col min="3318" max="3318" width="9.21875" style="13"/>
    <col min="3319" max="3319" width="1.21875" style="13" customWidth="1"/>
    <col min="3320" max="3321" width="10.77734375" style="13" customWidth="1"/>
    <col min="3322" max="3322" width="10.44140625" style="13" customWidth="1"/>
    <col min="3323" max="3323" width="11" style="13" customWidth="1"/>
    <col min="3324" max="3324" width="9.21875" style="13" customWidth="1"/>
    <col min="3325" max="3327" width="9.21875" style="13"/>
    <col min="3328" max="3328" width="10.5546875" style="13" customWidth="1"/>
    <col min="3329" max="3329" width="10.44140625" style="13" customWidth="1"/>
    <col min="3330" max="3333" width="10.21875" style="13" customWidth="1"/>
    <col min="3334" max="3334" width="12.44140625" style="13" customWidth="1"/>
    <col min="3335" max="3572" width="9.21875" style="13"/>
    <col min="3573" max="3573" width="27.44140625" style="13" customWidth="1"/>
    <col min="3574" max="3574" width="9.21875" style="13"/>
    <col min="3575" max="3575" width="1.21875" style="13" customWidth="1"/>
    <col min="3576" max="3577" width="10.77734375" style="13" customWidth="1"/>
    <col min="3578" max="3578" width="10.44140625" style="13" customWidth="1"/>
    <col min="3579" max="3579" width="11" style="13" customWidth="1"/>
    <col min="3580" max="3580" width="9.21875" style="13" customWidth="1"/>
    <col min="3581" max="3583" width="9.21875" style="13"/>
    <col min="3584" max="3584" width="10.5546875" style="13" customWidth="1"/>
    <col min="3585" max="3585" width="10.44140625" style="13" customWidth="1"/>
    <col min="3586" max="3589" width="10.21875" style="13" customWidth="1"/>
    <col min="3590" max="3590" width="12.44140625" style="13" customWidth="1"/>
    <col min="3591" max="3828" width="9.21875" style="13"/>
    <col min="3829" max="3829" width="27.44140625" style="13" customWidth="1"/>
    <col min="3830" max="3830" width="9.21875" style="13"/>
    <col min="3831" max="3831" width="1.21875" style="13" customWidth="1"/>
    <col min="3832" max="3833" width="10.77734375" style="13" customWidth="1"/>
    <col min="3834" max="3834" width="10.44140625" style="13" customWidth="1"/>
    <col min="3835" max="3835" width="11" style="13" customWidth="1"/>
    <col min="3836" max="3836" width="9.21875" style="13" customWidth="1"/>
    <col min="3837" max="3839" width="9.21875" style="13"/>
    <col min="3840" max="3840" width="10.5546875" style="13" customWidth="1"/>
    <col min="3841" max="3841" width="10.44140625" style="13" customWidth="1"/>
    <col min="3842" max="3845" width="10.21875" style="13" customWidth="1"/>
    <col min="3846" max="3846" width="12.44140625" style="13" customWidth="1"/>
    <col min="3847" max="4084" width="9.21875" style="13"/>
    <col min="4085" max="4085" width="27.44140625" style="13" customWidth="1"/>
    <col min="4086" max="4086" width="9.21875" style="13"/>
    <col min="4087" max="4087" width="1.21875" style="13" customWidth="1"/>
    <col min="4088" max="4089" width="10.77734375" style="13" customWidth="1"/>
    <col min="4090" max="4090" width="10.44140625" style="13" customWidth="1"/>
    <col min="4091" max="4091" width="11" style="13" customWidth="1"/>
    <col min="4092" max="4092" width="9.21875" style="13" customWidth="1"/>
    <col min="4093" max="4095" width="9.21875" style="13"/>
    <col min="4096" max="4096" width="10.5546875" style="13" customWidth="1"/>
    <col min="4097" max="4097" width="10.44140625" style="13" customWidth="1"/>
    <col min="4098" max="4101" width="10.21875" style="13" customWidth="1"/>
    <col min="4102" max="4102" width="12.44140625" style="13" customWidth="1"/>
    <col min="4103" max="4340" width="9.21875" style="13"/>
    <col min="4341" max="4341" width="27.44140625" style="13" customWidth="1"/>
    <col min="4342" max="4342" width="9.21875" style="13"/>
    <col min="4343" max="4343" width="1.21875" style="13" customWidth="1"/>
    <col min="4344" max="4345" width="10.77734375" style="13" customWidth="1"/>
    <col min="4346" max="4346" width="10.44140625" style="13" customWidth="1"/>
    <col min="4347" max="4347" width="11" style="13" customWidth="1"/>
    <col min="4348" max="4348" width="9.21875" style="13" customWidth="1"/>
    <col min="4349" max="4351" width="9.21875" style="13"/>
    <col min="4352" max="4352" width="10.5546875" style="13" customWidth="1"/>
    <col min="4353" max="4353" width="10.44140625" style="13" customWidth="1"/>
    <col min="4354" max="4357" width="10.21875" style="13" customWidth="1"/>
    <col min="4358" max="4358" width="12.44140625" style="13" customWidth="1"/>
    <col min="4359" max="4596" width="9.21875" style="13"/>
    <col min="4597" max="4597" width="27.44140625" style="13" customWidth="1"/>
    <col min="4598" max="4598" width="9.21875" style="13"/>
    <col min="4599" max="4599" width="1.21875" style="13" customWidth="1"/>
    <col min="4600" max="4601" width="10.77734375" style="13" customWidth="1"/>
    <col min="4602" max="4602" width="10.44140625" style="13" customWidth="1"/>
    <col min="4603" max="4603" width="11" style="13" customWidth="1"/>
    <col min="4604" max="4604" width="9.21875" style="13" customWidth="1"/>
    <col min="4605" max="4607" width="9.21875" style="13"/>
    <col min="4608" max="4608" width="10.5546875" style="13" customWidth="1"/>
    <col min="4609" max="4609" width="10.44140625" style="13" customWidth="1"/>
    <col min="4610" max="4613" width="10.21875" style="13" customWidth="1"/>
    <col min="4614" max="4614" width="12.44140625" style="13" customWidth="1"/>
    <col min="4615" max="4852" width="9.21875" style="13"/>
    <col min="4853" max="4853" width="27.44140625" style="13" customWidth="1"/>
    <col min="4854" max="4854" width="9.21875" style="13"/>
    <col min="4855" max="4855" width="1.21875" style="13" customWidth="1"/>
    <col min="4856" max="4857" width="10.77734375" style="13" customWidth="1"/>
    <col min="4858" max="4858" width="10.44140625" style="13" customWidth="1"/>
    <col min="4859" max="4859" width="11" style="13" customWidth="1"/>
    <col min="4860" max="4860" width="9.21875" style="13" customWidth="1"/>
    <col min="4861" max="4863" width="9.21875" style="13"/>
    <col min="4864" max="4864" width="10.5546875" style="13" customWidth="1"/>
    <col min="4865" max="4865" width="10.44140625" style="13" customWidth="1"/>
    <col min="4866" max="4869" width="10.21875" style="13" customWidth="1"/>
    <col min="4870" max="4870" width="12.44140625" style="13" customWidth="1"/>
    <col min="4871" max="5108" width="9.21875" style="13"/>
    <col min="5109" max="5109" width="27.44140625" style="13" customWidth="1"/>
    <col min="5110" max="5110" width="9.21875" style="13"/>
    <col min="5111" max="5111" width="1.21875" style="13" customWidth="1"/>
    <col min="5112" max="5113" width="10.77734375" style="13" customWidth="1"/>
    <col min="5114" max="5114" width="10.44140625" style="13" customWidth="1"/>
    <col min="5115" max="5115" width="11" style="13" customWidth="1"/>
    <col min="5116" max="5116" width="9.21875" style="13" customWidth="1"/>
    <col min="5117" max="5119" width="9.21875" style="13"/>
    <col min="5120" max="5120" width="10.5546875" style="13" customWidth="1"/>
    <col min="5121" max="5121" width="10.44140625" style="13" customWidth="1"/>
    <col min="5122" max="5125" width="10.21875" style="13" customWidth="1"/>
    <col min="5126" max="5126" width="12.44140625" style="13" customWidth="1"/>
    <col min="5127" max="5364" width="9.21875" style="13"/>
    <col min="5365" max="5365" width="27.44140625" style="13" customWidth="1"/>
    <col min="5366" max="5366" width="9.21875" style="13"/>
    <col min="5367" max="5367" width="1.21875" style="13" customWidth="1"/>
    <col min="5368" max="5369" width="10.77734375" style="13" customWidth="1"/>
    <col min="5370" max="5370" width="10.44140625" style="13" customWidth="1"/>
    <col min="5371" max="5371" width="11" style="13" customWidth="1"/>
    <col min="5372" max="5372" width="9.21875" style="13" customWidth="1"/>
    <col min="5373" max="5375" width="9.21875" style="13"/>
    <col min="5376" max="5376" width="10.5546875" style="13" customWidth="1"/>
    <col min="5377" max="5377" width="10.44140625" style="13" customWidth="1"/>
    <col min="5378" max="5381" width="10.21875" style="13" customWidth="1"/>
    <col min="5382" max="5382" width="12.44140625" style="13" customWidth="1"/>
    <col min="5383" max="5620" width="9.21875" style="13"/>
    <col min="5621" max="5621" width="27.44140625" style="13" customWidth="1"/>
    <col min="5622" max="5622" width="9.21875" style="13"/>
    <col min="5623" max="5623" width="1.21875" style="13" customWidth="1"/>
    <col min="5624" max="5625" width="10.77734375" style="13" customWidth="1"/>
    <col min="5626" max="5626" width="10.44140625" style="13" customWidth="1"/>
    <col min="5627" max="5627" width="11" style="13" customWidth="1"/>
    <col min="5628" max="5628" width="9.21875" style="13" customWidth="1"/>
    <col min="5629" max="5631" width="9.21875" style="13"/>
    <col min="5632" max="5632" width="10.5546875" style="13" customWidth="1"/>
    <col min="5633" max="5633" width="10.44140625" style="13" customWidth="1"/>
    <col min="5634" max="5637" width="10.21875" style="13" customWidth="1"/>
    <col min="5638" max="5638" width="12.44140625" style="13" customWidth="1"/>
    <col min="5639" max="5876" width="9.21875" style="13"/>
    <col min="5877" max="5877" width="27.44140625" style="13" customWidth="1"/>
    <col min="5878" max="5878" width="9.21875" style="13"/>
    <col min="5879" max="5879" width="1.21875" style="13" customWidth="1"/>
    <col min="5880" max="5881" width="10.77734375" style="13" customWidth="1"/>
    <col min="5882" max="5882" width="10.44140625" style="13" customWidth="1"/>
    <col min="5883" max="5883" width="11" style="13" customWidth="1"/>
    <col min="5884" max="5884" width="9.21875" style="13" customWidth="1"/>
    <col min="5885" max="5887" width="9.21875" style="13"/>
    <col min="5888" max="5888" width="10.5546875" style="13" customWidth="1"/>
    <col min="5889" max="5889" width="10.44140625" style="13" customWidth="1"/>
    <col min="5890" max="5893" width="10.21875" style="13" customWidth="1"/>
    <col min="5894" max="5894" width="12.44140625" style="13" customWidth="1"/>
    <col min="5895" max="6132" width="9.21875" style="13"/>
    <col min="6133" max="6133" width="27.44140625" style="13" customWidth="1"/>
    <col min="6134" max="6134" width="9.21875" style="13"/>
    <col min="6135" max="6135" width="1.21875" style="13" customWidth="1"/>
    <col min="6136" max="6137" width="10.77734375" style="13" customWidth="1"/>
    <col min="6138" max="6138" width="10.44140625" style="13" customWidth="1"/>
    <col min="6139" max="6139" width="11" style="13" customWidth="1"/>
    <col min="6140" max="6140" width="9.21875" style="13" customWidth="1"/>
    <col min="6141" max="6143" width="9.21875" style="13"/>
    <col min="6144" max="6144" width="10.5546875" style="13" customWidth="1"/>
    <col min="6145" max="6145" width="10.44140625" style="13" customWidth="1"/>
    <col min="6146" max="6149" width="10.21875" style="13" customWidth="1"/>
    <col min="6150" max="6150" width="12.44140625" style="13" customWidth="1"/>
    <col min="6151" max="6388" width="9.21875" style="13"/>
    <col min="6389" max="6389" width="27.44140625" style="13" customWidth="1"/>
    <col min="6390" max="6390" width="9.21875" style="13"/>
    <col min="6391" max="6391" width="1.21875" style="13" customWidth="1"/>
    <col min="6392" max="6393" width="10.77734375" style="13" customWidth="1"/>
    <col min="6394" max="6394" width="10.44140625" style="13" customWidth="1"/>
    <col min="6395" max="6395" width="11" style="13" customWidth="1"/>
    <col min="6396" max="6396" width="9.21875" style="13" customWidth="1"/>
    <col min="6397" max="6399" width="9.21875" style="13"/>
    <col min="6400" max="6400" width="10.5546875" style="13" customWidth="1"/>
    <col min="6401" max="6401" width="10.44140625" style="13" customWidth="1"/>
    <col min="6402" max="6405" width="10.21875" style="13" customWidth="1"/>
    <col min="6406" max="6406" width="12.44140625" style="13" customWidth="1"/>
    <col min="6407" max="6644" width="9.21875" style="13"/>
    <col min="6645" max="6645" width="27.44140625" style="13" customWidth="1"/>
    <col min="6646" max="6646" width="9.21875" style="13"/>
    <col min="6647" max="6647" width="1.21875" style="13" customWidth="1"/>
    <col min="6648" max="6649" width="10.77734375" style="13" customWidth="1"/>
    <col min="6650" max="6650" width="10.44140625" style="13" customWidth="1"/>
    <col min="6651" max="6651" width="11" style="13" customWidth="1"/>
    <col min="6652" max="6652" width="9.21875" style="13" customWidth="1"/>
    <col min="6653" max="6655" width="9.21875" style="13"/>
    <col min="6656" max="6656" width="10.5546875" style="13" customWidth="1"/>
    <col min="6657" max="6657" width="10.44140625" style="13" customWidth="1"/>
    <col min="6658" max="6661" width="10.21875" style="13" customWidth="1"/>
    <col min="6662" max="6662" width="12.44140625" style="13" customWidth="1"/>
    <col min="6663" max="6900" width="9.21875" style="13"/>
    <col min="6901" max="6901" width="27.44140625" style="13" customWidth="1"/>
    <col min="6902" max="6902" width="9.21875" style="13"/>
    <col min="6903" max="6903" width="1.21875" style="13" customWidth="1"/>
    <col min="6904" max="6905" width="10.77734375" style="13" customWidth="1"/>
    <col min="6906" max="6906" width="10.44140625" style="13" customWidth="1"/>
    <col min="6907" max="6907" width="11" style="13" customWidth="1"/>
    <col min="6908" max="6908" width="9.21875" style="13" customWidth="1"/>
    <col min="6909" max="6911" width="9.21875" style="13"/>
    <col min="6912" max="6912" width="10.5546875" style="13" customWidth="1"/>
    <col min="6913" max="6913" width="10.44140625" style="13" customWidth="1"/>
    <col min="6914" max="6917" width="10.21875" style="13" customWidth="1"/>
    <col min="6918" max="6918" width="12.44140625" style="13" customWidth="1"/>
    <col min="6919" max="7156" width="9.21875" style="13"/>
    <col min="7157" max="7157" width="27.44140625" style="13" customWidth="1"/>
    <col min="7158" max="7158" width="9.21875" style="13"/>
    <col min="7159" max="7159" width="1.21875" style="13" customWidth="1"/>
    <col min="7160" max="7161" width="10.77734375" style="13" customWidth="1"/>
    <col min="7162" max="7162" width="10.44140625" style="13" customWidth="1"/>
    <col min="7163" max="7163" width="11" style="13" customWidth="1"/>
    <col min="7164" max="7164" width="9.21875" style="13" customWidth="1"/>
    <col min="7165" max="7167" width="9.21875" style="13"/>
    <col min="7168" max="7168" width="10.5546875" style="13" customWidth="1"/>
    <col min="7169" max="7169" width="10.44140625" style="13" customWidth="1"/>
    <col min="7170" max="7173" width="10.21875" style="13" customWidth="1"/>
    <col min="7174" max="7174" width="12.44140625" style="13" customWidth="1"/>
    <col min="7175" max="7412" width="9.21875" style="13"/>
    <col min="7413" max="7413" width="27.44140625" style="13" customWidth="1"/>
    <col min="7414" max="7414" width="9.21875" style="13"/>
    <col min="7415" max="7415" width="1.21875" style="13" customWidth="1"/>
    <col min="7416" max="7417" width="10.77734375" style="13" customWidth="1"/>
    <col min="7418" max="7418" width="10.44140625" style="13" customWidth="1"/>
    <col min="7419" max="7419" width="11" style="13" customWidth="1"/>
    <col min="7420" max="7420" width="9.21875" style="13" customWidth="1"/>
    <col min="7421" max="7423" width="9.21875" style="13"/>
    <col min="7424" max="7424" width="10.5546875" style="13" customWidth="1"/>
    <col min="7425" max="7425" width="10.44140625" style="13" customWidth="1"/>
    <col min="7426" max="7429" width="10.21875" style="13" customWidth="1"/>
    <col min="7430" max="7430" width="12.44140625" style="13" customWidth="1"/>
    <col min="7431" max="7668" width="9.21875" style="13"/>
    <col min="7669" max="7669" width="27.44140625" style="13" customWidth="1"/>
    <col min="7670" max="7670" width="9.21875" style="13"/>
    <col min="7671" max="7671" width="1.21875" style="13" customWidth="1"/>
    <col min="7672" max="7673" width="10.77734375" style="13" customWidth="1"/>
    <col min="7674" max="7674" width="10.44140625" style="13" customWidth="1"/>
    <col min="7675" max="7675" width="11" style="13" customWidth="1"/>
    <col min="7676" max="7676" width="9.21875" style="13" customWidth="1"/>
    <col min="7677" max="7679" width="9.21875" style="13"/>
    <col min="7680" max="7680" width="10.5546875" style="13" customWidth="1"/>
    <col min="7681" max="7681" width="10.44140625" style="13" customWidth="1"/>
    <col min="7682" max="7685" width="10.21875" style="13" customWidth="1"/>
    <col min="7686" max="7686" width="12.44140625" style="13" customWidth="1"/>
    <col min="7687" max="7924" width="9.21875" style="13"/>
    <col min="7925" max="7925" width="27.44140625" style="13" customWidth="1"/>
    <col min="7926" max="7926" width="9.21875" style="13"/>
    <col min="7927" max="7927" width="1.21875" style="13" customWidth="1"/>
    <col min="7928" max="7929" width="10.77734375" style="13" customWidth="1"/>
    <col min="7930" max="7930" width="10.44140625" style="13" customWidth="1"/>
    <col min="7931" max="7931" width="11" style="13" customWidth="1"/>
    <col min="7932" max="7932" width="9.21875" style="13" customWidth="1"/>
    <col min="7933" max="7935" width="9.21875" style="13"/>
    <col min="7936" max="7936" width="10.5546875" style="13" customWidth="1"/>
    <col min="7937" max="7937" width="10.44140625" style="13" customWidth="1"/>
    <col min="7938" max="7941" width="10.21875" style="13" customWidth="1"/>
    <col min="7942" max="7942" width="12.44140625" style="13" customWidth="1"/>
    <col min="7943" max="8180" width="9.21875" style="13"/>
    <col min="8181" max="8181" width="27.44140625" style="13" customWidth="1"/>
    <col min="8182" max="8182" width="9.21875" style="13"/>
    <col min="8183" max="8183" width="1.21875" style="13" customWidth="1"/>
    <col min="8184" max="8185" width="10.77734375" style="13" customWidth="1"/>
    <col min="8186" max="8186" width="10.44140625" style="13" customWidth="1"/>
    <col min="8187" max="8187" width="11" style="13" customWidth="1"/>
    <col min="8188" max="8188" width="9.21875" style="13" customWidth="1"/>
    <col min="8189" max="8191" width="9.21875" style="13"/>
    <col min="8192" max="8192" width="10.5546875" style="13" customWidth="1"/>
    <col min="8193" max="8193" width="10.44140625" style="13" customWidth="1"/>
    <col min="8194" max="8197" width="10.21875" style="13" customWidth="1"/>
    <col min="8198" max="8198" width="12.44140625" style="13" customWidth="1"/>
    <col min="8199" max="8436" width="9.21875" style="13"/>
    <col min="8437" max="8437" width="27.44140625" style="13" customWidth="1"/>
    <col min="8438" max="8438" width="9.21875" style="13"/>
    <col min="8439" max="8439" width="1.21875" style="13" customWidth="1"/>
    <col min="8440" max="8441" width="10.77734375" style="13" customWidth="1"/>
    <col min="8442" max="8442" width="10.44140625" style="13" customWidth="1"/>
    <col min="8443" max="8443" width="11" style="13" customWidth="1"/>
    <col min="8444" max="8444" width="9.21875" style="13" customWidth="1"/>
    <col min="8445" max="8447" width="9.21875" style="13"/>
    <col min="8448" max="8448" width="10.5546875" style="13" customWidth="1"/>
    <col min="8449" max="8449" width="10.44140625" style="13" customWidth="1"/>
    <col min="8450" max="8453" width="10.21875" style="13" customWidth="1"/>
    <col min="8454" max="8454" width="12.44140625" style="13" customWidth="1"/>
    <col min="8455" max="8692" width="9.21875" style="13"/>
    <col min="8693" max="8693" width="27.44140625" style="13" customWidth="1"/>
    <col min="8694" max="8694" width="9.21875" style="13"/>
    <col min="8695" max="8695" width="1.21875" style="13" customWidth="1"/>
    <col min="8696" max="8697" width="10.77734375" style="13" customWidth="1"/>
    <col min="8698" max="8698" width="10.44140625" style="13" customWidth="1"/>
    <col min="8699" max="8699" width="11" style="13" customWidth="1"/>
    <col min="8700" max="8700" width="9.21875" style="13" customWidth="1"/>
    <col min="8701" max="8703" width="9.21875" style="13"/>
    <col min="8704" max="8704" width="10.5546875" style="13" customWidth="1"/>
    <col min="8705" max="8705" width="10.44140625" style="13" customWidth="1"/>
    <col min="8706" max="8709" width="10.21875" style="13" customWidth="1"/>
    <col min="8710" max="8710" width="12.44140625" style="13" customWidth="1"/>
    <col min="8711" max="8948" width="9.21875" style="13"/>
    <col min="8949" max="8949" width="27.44140625" style="13" customWidth="1"/>
    <col min="8950" max="8950" width="9.21875" style="13"/>
    <col min="8951" max="8951" width="1.21875" style="13" customWidth="1"/>
    <col min="8952" max="8953" width="10.77734375" style="13" customWidth="1"/>
    <col min="8954" max="8954" width="10.44140625" style="13" customWidth="1"/>
    <col min="8955" max="8955" width="11" style="13" customWidth="1"/>
    <col min="8956" max="8956" width="9.21875" style="13" customWidth="1"/>
    <col min="8957" max="8959" width="9.21875" style="13"/>
    <col min="8960" max="8960" width="10.5546875" style="13" customWidth="1"/>
    <col min="8961" max="8961" width="10.44140625" style="13" customWidth="1"/>
    <col min="8962" max="8965" width="10.21875" style="13" customWidth="1"/>
    <col min="8966" max="8966" width="12.44140625" style="13" customWidth="1"/>
    <col min="8967" max="9204" width="9.21875" style="13"/>
    <col min="9205" max="9205" width="27.44140625" style="13" customWidth="1"/>
    <col min="9206" max="9206" width="9.21875" style="13"/>
    <col min="9207" max="9207" width="1.21875" style="13" customWidth="1"/>
    <col min="9208" max="9209" width="10.77734375" style="13" customWidth="1"/>
    <col min="9210" max="9210" width="10.44140625" style="13" customWidth="1"/>
    <col min="9211" max="9211" width="11" style="13" customWidth="1"/>
    <col min="9212" max="9212" width="9.21875" style="13" customWidth="1"/>
    <col min="9213" max="9215" width="9.21875" style="13"/>
    <col min="9216" max="9216" width="10.5546875" style="13" customWidth="1"/>
    <col min="9217" max="9217" width="10.44140625" style="13" customWidth="1"/>
    <col min="9218" max="9221" width="10.21875" style="13" customWidth="1"/>
    <col min="9222" max="9222" width="12.44140625" style="13" customWidth="1"/>
    <col min="9223" max="9460" width="9.21875" style="13"/>
    <col min="9461" max="9461" width="27.44140625" style="13" customWidth="1"/>
    <col min="9462" max="9462" width="9.21875" style="13"/>
    <col min="9463" max="9463" width="1.21875" style="13" customWidth="1"/>
    <col min="9464" max="9465" width="10.77734375" style="13" customWidth="1"/>
    <col min="9466" max="9466" width="10.44140625" style="13" customWidth="1"/>
    <col min="9467" max="9467" width="11" style="13" customWidth="1"/>
    <col min="9468" max="9468" width="9.21875" style="13" customWidth="1"/>
    <col min="9469" max="9471" width="9.21875" style="13"/>
    <col min="9472" max="9472" width="10.5546875" style="13" customWidth="1"/>
    <col min="9473" max="9473" width="10.44140625" style="13" customWidth="1"/>
    <col min="9474" max="9477" width="10.21875" style="13" customWidth="1"/>
    <col min="9478" max="9478" width="12.44140625" style="13" customWidth="1"/>
    <col min="9479" max="9716" width="9.21875" style="13"/>
    <col min="9717" max="9717" width="27.44140625" style="13" customWidth="1"/>
    <col min="9718" max="9718" width="9.21875" style="13"/>
    <col min="9719" max="9719" width="1.21875" style="13" customWidth="1"/>
    <col min="9720" max="9721" width="10.77734375" style="13" customWidth="1"/>
    <col min="9722" max="9722" width="10.44140625" style="13" customWidth="1"/>
    <col min="9723" max="9723" width="11" style="13" customWidth="1"/>
    <col min="9724" max="9724" width="9.21875" style="13" customWidth="1"/>
    <col min="9725" max="9727" width="9.21875" style="13"/>
    <col min="9728" max="9728" width="10.5546875" style="13" customWidth="1"/>
    <col min="9729" max="9729" width="10.44140625" style="13" customWidth="1"/>
    <col min="9730" max="9733" width="10.21875" style="13" customWidth="1"/>
    <col min="9734" max="9734" width="12.44140625" style="13" customWidth="1"/>
    <col min="9735" max="9972" width="9.21875" style="13"/>
    <col min="9973" max="9973" width="27.44140625" style="13" customWidth="1"/>
    <col min="9974" max="9974" width="9.21875" style="13"/>
    <col min="9975" max="9975" width="1.21875" style="13" customWidth="1"/>
    <col min="9976" max="9977" width="10.77734375" style="13" customWidth="1"/>
    <col min="9978" max="9978" width="10.44140625" style="13" customWidth="1"/>
    <col min="9979" max="9979" width="11" style="13" customWidth="1"/>
    <col min="9980" max="9980" width="9.21875" style="13" customWidth="1"/>
    <col min="9981" max="9983" width="9.21875" style="13"/>
    <col min="9984" max="9984" width="10.5546875" style="13" customWidth="1"/>
    <col min="9985" max="9985" width="10.44140625" style="13" customWidth="1"/>
    <col min="9986" max="9989" width="10.21875" style="13" customWidth="1"/>
    <col min="9990" max="9990" width="12.44140625" style="13" customWidth="1"/>
    <col min="9991" max="10228" width="9.21875" style="13"/>
    <col min="10229" max="10229" width="27.44140625" style="13" customWidth="1"/>
    <col min="10230" max="10230" width="9.21875" style="13"/>
    <col min="10231" max="10231" width="1.21875" style="13" customWidth="1"/>
    <col min="10232" max="10233" width="10.77734375" style="13" customWidth="1"/>
    <col min="10234" max="10234" width="10.44140625" style="13" customWidth="1"/>
    <col min="10235" max="10235" width="11" style="13" customWidth="1"/>
    <col min="10236" max="10236" width="9.21875" style="13" customWidth="1"/>
    <col min="10237" max="10239" width="9.21875" style="13"/>
    <col min="10240" max="10240" width="10.5546875" style="13" customWidth="1"/>
    <col min="10241" max="10241" width="10.44140625" style="13" customWidth="1"/>
    <col min="10242" max="10245" width="10.21875" style="13" customWidth="1"/>
    <col min="10246" max="10246" width="12.44140625" style="13" customWidth="1"/>
    <col min="10247" max="10484" width="9.21875" style="13"/>
    <col min="10485" max="10485" width="27.44140625" style="13" customWidth="1"/>
    <col min="10486" max="10486" width="9.21875" style="13"/>
    <col min="10487" max="10487" width="1.21875" style="13" customWidth="1"/>
    <col min="10488" max="10489" width="10.77734375" style="13" customWidth="1"/>
    <col min="10490" max="10490" width="10.44140625" style="13" customWidth="1"/>
    <col min="10491" max="10491" width="11" style="13" customWidth="1"/>
    <col min="10492" max="10492" width="9.21875" style="13" customWidth="1"/>
    <col min="10493" max="10495" width="9.21875" style="13"/>
    <col min="10496" max="10496" width="10.5546875" style="13" customWidth="1"/>
    <col min="10497" max="10497" width="10.44140625" style="13" customWidth="1"/>
    <col min="10498" max="10501" width="10.21875" style="13" customWidth="1"/>
    <col min="10502" max="10502" width="12.44140625" style="13" customWidth="1"/>
    <col min="10503" max="10740" width="9.21875" style="13"/>
    <col min="10741" max="10741" width="27.44140625" style="13" customWidth="1"/>
    <col min="10742" max="10742" width="9.21875" style="13"/>
    <col min="10743" max="10743" width="1.21875" style="13" customWidth="1"/>
    <col min="10744" max="10745" width="10.77734375" style="13" customWidth="1"/>
    <col min="10746" max="10746" width="10.44140625" style="13" customWidth="1"/>
    <col min="10747" max="10747" width="11" style="13" customWidth="1"/>
    <col min="10748" max="10748" width="9.21875" style="13" customWidth="1"/>
    <col min="10749" max="10751" width="9.21875" style="13"/>
    <col min="10752" max="10752" width="10.5546875" style="13" customWidth="1"/>
    <col min="10753" max="10753" width="10.44140625" style="13" customWidth="1"/>
    <col min="10754" max="10757" width="10.21875" style="13" customWidth="1"/>
    <col min="10758" max="10758" width="12.44140625" style="13" customWidth="1"/>
    <col min="10759" max="10996" width="9.21875" style="13"/>
    <col min="10997" max="10997" width="27.44140625" style="13" customWidth="1"/>
    <col min="10998" max="10998" width="9.21875" style="13"/>
    <col min="10999" max="10999" width="1.21875" style="13" customWidth="1"/>
    <col min="11000" max="11001" width="10.77734375" style="13" customWidth="1"/>
    <col min="11002" max="11002" width="10.44140625" style="13" customWidth="1"/>
    <col min="11003" max="11003" width="11" style="13" customWidth="1"/>
    <col min="11004" max="11004" width="9.21875" style="13" customWidth="1"/>
    <col min="11005" max="11007" width="9.21875" style="13"/>
    <col min="11008" max="11008" width="10.5546875" style="13" customWidth="1"/>
    <col min="11009" max="11009" width="10.44140625" style="13" customWidth="1"/>
    <col min="11010" max="11013" width="10.21875" style="13" customWidth="1"/>
    <col min="11014" max="11014" width="12.44140625" style="13" customWidth="1"/>
    <col min="11015" max="11252" width="9.21875" style="13"/>
    <col min="11253" max="11253" width="27.44140625" style="13" customWidth="1"/>
    <col min="11254" max="11254" width="9.21875" style="13"/>
    <col min="11255" max="11255" width="1.21875" style="13" customWidth="1"/>
    <col min="11256" max="11257" width="10.77734375" style="13" customWidth="1"/>
    <col min="11258" max="11258" width="10.44140625" style="13" customWidth="1"/>
    <col min="11259" max="11259" width="11" style="13" customWidth="1"/>
    <col min="11260" max="11260" width="9.21875" style="13" customWidth="1"/>
    <col min="11261" max="11263" width="9.21875" style="13"/>
    <col min="11264" max="11264" width="10.5546875" style="13" customWidth="1"/>
    <col min="11265" max="11265" width="10.44140625" style="13" customWidth="1"/>
    <col min="11266" max="11269" width="10.21875" style="13" customWidth="1"/>
    <col min="11270" max="11270" width="12.44140625" style="13" customWidth="1"/>
    <col min="11271" max="11508" width="9.21875" style="13"/>
    <col min="11509" max="11509" width="27.44140625" style="13" customWidth="1"/>
    <col min="11510" max="11510" width="9.21875" style="13"/>
    <col min="11511" max="11511" width="1.21875" style="13" customWidth="1"/>
    <col min="11512" max="11513" width="10.77734375" style="13" customWidth="1"/>
    <col min="11514" max="11514" width="10.44140625" style="13" customWidth="1"/>
    <col min="11515" max="11515" width="11" style="13" customWidth="1"/>
    <col min="11516" max="11516" width="9.21875" style="13" customWidth="1"/>
    <col min="11517" max="11519" width="9.21875" style="13"/>
    <col min="11520" max="11520" width="10.5546875" style="13" customWidth="1"/>
    <col min="11521" max="11521" width="10.44140625" style="13" customWidth="1"/>
    <col min="11522" max="11525" width="10.21875" style="13" customWidth="1"/>
    <col min="11526" max="11526" width="12.44140625" style="13" customWidth="1"/>
    <col min="11527" max="11764" width="9.21875" style="13"/>
    <col min="11765" max="11765" width="27.44140625" style="13" customWidth="1"/>
    <col min="11766" max="11766" width="9.21875" style="13"/>
    <col min="11767" max="11767" width="1.21875" style="13" customWidth="1"/>
    <col min="11768" max="11769" width="10.77734375" style="13" customWidth="1"/>
    <col min="11770" max="11770" width="10.44140625" style="13" customWidth="1"/>
    <col min="11771" max="11771" width="11" style="13" customWidth="1"/>
    <col min="11772" max="11772" width="9.21875" style="13" customWidth="1"/>
    <col min="11773" max="11775" width="9.21875" style="13"/>
    <col min="11776" max="11776" width="10.5546875" style="13" customWidth="1"/>
    <col min="11777" max="11777" width="10.44140625" style="13" customWidth="1"/>
    <col min="11778" max="11781" width="10.21875" style="13" customWidth="1"/>
    <col min="11782" max="11782" width="12.44140625" style="13" customWidth="1"/>
    <col min="11783" max="12020" width="9.21875" style="13"/>
    <col min="12021" max="12021" width="27.44140625" style="13" customWidth="1"/>
    <col min="12022" max="12022" width="9.21875" style="13"/>
    <col min="12023" max="12023" width="1.21875" style="13" customWidth="1"/>
    <col min="12024" max="12025" width="10.77734375" style="13" customWidth="1"/>
    <col min="12026" max="12026" width="10.44140625" style="13" customWidth="1"/>
    <col min="12027" max="12027" width="11" style="13" customWidth="1"/>
    <col min="12028" max="12028" width="9.21875" style="13" customWidth="1"/>
    <col min="12029" max="12031" width="9.21875" style="13"/>
    <col min="12032" max="12032" width="10.5546875" style="13" customWidth="1"/>
    <col min="12033" max="12033" width="10.44140625" style="13" customWidth="1"/>
    <col min="12034" max="12037" width="10.21875" style="13" customWidth="1"/>
    <col min="12038" max="12038" width="12.44140625" style="13" customWidth="1"/>
    <col min="12039" max="12276" width="9.21875" style="13"/>
    <col min="12277" max="12277" width="27.44140625" style="13" customWidth="1"/>
    <col min="12278" max="12278" width="9.21875" style="13"/>
    <col min="12279" max="12279" width="1.21875" style="13" customWidth="1"/>
    <col min="12280" max="12281" width="10.77734375" style="13" customWidth="1"/>
    <col min="12282" max="12282" width="10.44140625" style="13" customWidth="1"/>
    <col min="12283" max="12283" width="11" style="13" customWidth="1"/>
    <col min="12284" max="12284" width="9.21875" style="13" customWidth="1"/>
    <col min="12285" max="12287" width="9.21875" style="13"/>
    <col min="12288" max="12288" width="10.5546875" style="13" customWidth="1"/>
    <col min="12289" max="12289" width="10.44140625" style="13" customWidth="1"/>
    <col min="12290" max="12293" width="10.21875" style="13" customWidth="1"/>
    <col min="12294" max="12294" width="12.44140625" style="13" customWidth="1"/>
    <col min="12295" max="12532" width="9.21875" style="13"/>
    <col min="12533" max="12533" width="27.44140625" style="13" customWidth="1"/>
    <col min="12534" max="12534" width="9.21875" style="13"/>
    <col min="12535" max="12535" width="1.21875" style="13" customWidth="1"/>
    <col min="12536" max="12537" width="10.77734375" style="13" customWidth="1"/>
    <col min="12538" max="12538" width="10.44140625" style="13" customWidth="1"/>
    <col min="12539" max="12539" width="11" style="13" customWidth="1"/>
    <col min="12540" max="12540" width="9.21875" style="13" customWidth="1"/>
    <col min="12541" max="12543" width="9.21875" style="13"/>
    <col min="12544" max="12544" width="10.5546875" style="13" customWidth="1"/>
    <col min="12545" max="12545" width="10.44140625" style="13" customWidth="1"/>
    <col min="12546" max="12549" width="10.21875" style="13" customWidth="1"/>
    <col min="12550" max="12550" width="12.44140625" style="13" customWidth="1"/>
    <col min="12551" max="12788" width="9.21875" style="13"/>
    <col min="12789" max="12789" width="27.44140625" style="13" customWidth="1"/>
    <col min="12790" max="12790" width="9.21875" style="13"/>
    <col min="12791" max="12791" width="1.21875" style="13" customWidth="1"/>
    <col min="12792" max="12793" width="10.77734375" style="13" customWidth="1"/>
    <col min="12794" max="12794" width="10.44140625" style="13" customWidth="1"/>
    <col min="12795" max="12795" width="11" style="13" customWidth="1"/>
    <col min="12796" max="12796" width="9.21875" style="13" customWidth="1"/>
    <col min="12797" max="12799" width="9.21875" style="13"/>
    <col min="12800" max="12800" width="10.5546875" style="13" customWidth="1"/>
    <col min="12801" max="12801" width="10.44140625" style="13" customWidth="1"/>
    <col min="12802" max="12805" width="10.21875" style="13" customWidth="1"/>
    <col min="12806" max="12806" width="12.44140625" style="13" customWidth="1"/>
    <col min="12807" max="13044" width="9.21875" style="13"/>
    <col min="13045" max="13045" width="27.44140625" style="13" customWidth="1"/>
    <col min="13046" max="13046" width="9.21875" style="13"/>
    <col min="13047" max="13047" width="1.21875" style="13" customWidth="1"/>
    <col min="13048" max="13049" width="10.77734375" style="13" customWidth="1"/>
    <col min="13050" max="13050" width="10.44140625" style="13" customWidth="1"/>
    <col min="13051" max="13051" width="11" style="13" customWidth="1"/>
    <col min="13052" max="13052" width="9.21875" style="13" customWidth="1"/>
    <col min="13053" max="13055" width="9.21875" style="13"/>
    <col min="13056" max="13056" width="10.5546875" style="13" customWidth="1"/>
    <col min="13057" max="13057" width="10.44140625" style="13" customWidth="1"/>
    <col min="13058" max="13061" width="10.21875" style="13" customWidth="1"/>
    <col min="13062" max="13062" width="12.44140625" style="13" customWidth="1"/>
    <col min="13063" max="13300" width="9.21875" style="13"/>
    <col min="13301" max="13301" width="27.44140625" style="13" customWidth="1"/>
    <col min="13302" max="13302" width="9.21875" style="13"/>
    <col min="13303" max="13303" width="1.21875" style="13" customWidth="1"/>
    <col min="13304" max="13305" width="10.77734375" style="13" customWidth="1"/>
    <col min="13306" max="13306" width="10.44140625" style="13" customWidth="1"/>
    <col min="13307" max="13307" width="11" style="13" customWidth="1"/>
    <col min="13308" max="13308" width="9.21875" style="13" customWidth="1"/>
    <col min="13309" max="13311" width="9.21875" style="13"/>
    <col min="13312" max="13312" width="10.5546875" style="13" customWidth="1"/>
    <col min="13313" max="13313" width="10.44140625" style="13" customWidth="1"/>
    <col min="13314" max="13317" width="10.21875" style="13" customWidth="1"/>
    <col min="13318" max="13318" width="12.44140625" style="13" customWidth="1"/>
    <col min="13319" max="13556" width="9.21875" style="13"/>
    <col min="13557" max="13557" width="27.44140625" style="13" customWidth="1"/>
    <col min="13558" max="13558" width="9.21875" style="13"/>
    <col min="13559" max="13559" width="1.21875" style="13" customWidth="1"/>
    <col min="13560" max="13561" width="10.77734375" style="13" customWidth="1"/>
    <col min="13562" max="13562" width="10.44140625" style="13" customWidth="1"/>
    <col min="13563" max="13563" width="11" style="13" customWidth="1"/>
    <col min="13564" max="13564" width="9.21875" style="13" customWidth="1"/>
    <col min="13565" max="13567" width="9.21875" style="13"/>
    <col min="13568" max="13568" width="10.5546875" style="13" customWidth="1"/>
    <col min="13569" max="13569" width="10.44140625" style="13" customWidth="1"/>
    <col min="13570" max="13573" width="10.21875" style="13" customWidth="1"/>
    <col min="13574" max="13574" width="12.44140625" style="13" customWidth="1"/>
    <col min="13575" max="13812" width="9.21875" style="13"/>
    <col min="13813" max="13813" width="27.44140625" style="13" customWidth="1"/>
    <col min="13814" max="13814" width="9.21875" style="13"/>
    <col min="13815" max="13815" width="1.21875" style="13" customWidth="1"/>
    <col min="13816" max="13817" width="10.77734375" style="13" customWidth="1"/>
    <col min="13818" max="13818" width="10.44140625" style="13" customWidth="1"/>
    <col min="13819" max="13819" width="11" style="13" customWidth="1"/>
    <col min="13820" max="13820" width="9.21875" style="13" customWidth="1"/>
    <col min="13821" max="13823" width="9.21875" style="13"/>
    <col min="13824" max="13824" width="10.5546875" style="13" customWidth="1"/>
    <col min="13825" max="13825" width="10.44140625" style="13" customWidth="1"/>
    <col min="13826" max="13829" width="10.21875" style="13" customWidth="1"/>
    <col min="13830" max="13830" width="12.44140625" style="13" customWidth="1"/>
    <col min="13831" max="14068" width="9.21875" style="13"/>
    <col min="14069" max="14069" width="27.44140625" style="13" customWidth="1"/>
    <col min="14070" max="14070" width="9.21875" style="13"/>
    <col min="14071" max="14071" width="1.21875" style="13" customWidth="1"/>
    <col min="14072" max="14073" width="10.77734375" style="13" customWidth="1"/>
    <col min="14074" max="14074" width="10.44140625" style="13" customWidth="1"/>
    <col min="14075" max="14075" width="11" style="13" customWidth="1"/>
    <col min="14076" max="14076" width="9.21875" style="13" customWidth="1"/>
    <col min="14077" max="14079" width="9.21875" style="13"/>
    <col min="14080" max="14080" width="10.5546875" style="13" customWidth="1"/>
    <col min="14081" max="14081" width="10.44140625" style="13" customWidth="1"/>
    <col min="14082" max="14085" width="10.21875" style="13" customWidth="1"/>
    <col min="14086" max="14086" width="12.44140625" style="13" customWidth="1"/>
    <col min="14087" max="14324" width="9.21875" style="13"/>
    <col min="14325" max="14325" width="27.44140625" style="13" customWidth="1"/>
    <col min="14326" max="14326" width="9.21875" style="13"/>
    <col min="14327" max="14327" width="1.21875" style="13" customWidth="1"/>
    <col min="14328" max="14329" width="10.77734375" style="13" customWidth="1"/>
    <col min="14330" max="14330" width="10.44140625" style="13" customWidth="1"/>
    <col min="14331" max="14331" width="11" style="13" customWidth="1"/>
    <col min="14332" max="14332" width="9.21875" style="13" customWidth="1"/>
    <col min="14333" max="14335" width="9.21875" style="13"/>
    <col min="14336" max="14336" width="10.5546875" style="13" customWidth="1"/>
    <col min="14337" max="14337" width="10.44140625" style="13" customWidth="1"/>
    <col min="14338" max="14341" width="10.21875" style="13" customWidth="1"/>
    <col min="14342" max="14342" width="12.44140625" style="13" customWidth="1"/>
    <col min="14343" max="14580" width="9.21875" style="13"/>
    <col min="14581" max="14581" width="27.44140625" style="13" customWidth="1"/>
    <col min="14582" max="14582" width="9.21875" style="13"/>
    <col min="14583" max="14583" width="1.21875" style="13" customWidth="1"/>
    <col min="14584" max="14585" width="10.77734375" style="13" customWidth="1"/>
    <col min="14586" max="14586" width="10.44140625" style="13" customWidth="1"/>
    <col min="14587" max="14587" width="11" style="13" customWidth="1"/>
    <col min="14588" max="14588" width="9.21875" style="13" customWidth="1"/>
    <col min="14589" max="14591" width="9.21875" style="13"/>
    <col min="14592" max="14592" width="10.5546875" style="13" customWidth="1"/>
    <col min="14593" max="14593" width="10.44140625" style="13" customWidth="1"/>
    <col min="14594" max="14597" width="10.21875" style="13" customWidth="1"/>
    <col min="14598" max="14598" width="12.44140625" style="13" customWidth="1"/>
    <col min="14599" max="14836" width="9.21875" style="13"/>
    <col min="14837" max="14837" width="27.44140625" style="13" customWidth="1"/>
    <col min="14838" max="14838" width="9.21875" style="13"/>
    <col min="14839" max="14839" width="1.21875" style="13" customWidth="1"/>
    <col min="14840" max="14841" width="10.77734375" style="13" customWidth="1"/>
    <col min="14842" max="14842" width="10.44140625" style="13" customWidth="1"/>
    <col min="14843" max="14843" width="11" style="13" customWidth="1"/>
    <col min="14844" max="14844" width="9.21875" style="13" customWidth="1"/>
    <col min="14845" max="14847" width="9.21875" style="13"/>
    <col min="14848" max="14848" width="10.5546875" style="13" customWidth="1"/>
    <col min="14849" max="14849" width="10.44140625" style="13" customWidth="1"/>
    <col min="14850" max="14853" width="10.21875" style="13" customWidth="1"/>
    <col min="14854" max="14854" width="12.44140625" style="13" customWidth="1"/>
    <col min="14855" max="15092" width="9.21875" style="13"/>
    <col min="15093" max="15093" width="27.44140625" style="13" customWidth="1"/>
    <col min="15094" max="15094" width="9.21875" style="13"/>
    <col min="15095" max="15095" width="1.21875" style="13" customWidth="1"/>
    <col min="15096" max="15097" width="10.77734375" style="13" customWidth="1"/>
    <col min="15098" max="15098" width="10.44140625" style="13" customWidth="1"/>
    <col min="15099" max="15099" width="11" style="13" customWidth="1"/>
    <col min="15100" max="15100" width="9.21875" style="13" customWidth="1"/>
    <col min="15101" max="15103" width="9.21875" style="13"/>
    <col min="15104" max="15104" width="10.5546875" style="13" customWidth="1"/>
    <col min="15105" max="15105" width="10.44140625" style="13" customWidth="1"/>
    <col min="15106" max="15109" width="10.21875" style="13" customWidth="1"/>
    <col min="15110" max="15110" width="12.44140625" style="13" customWidth="1"/>
    <col min="15111" max="15348" width="9.21875" style="13"/>
    <col min="15349" max="15349" width="27.44140625" style="13" customWidth="1"/>
    <col min="15350" max="15350" width="9.21875" style="13"/>
    <col min="15351" max="15351" width="1.21875" style="13" customWidth="1"/>
    <col min="15352" max="15353" width="10.77734375" style="13" customWidth="1"/>
    <col min="15354" max="15354" width="10.44140625" style="13" customWidth="1"/>
    <col min="15355" max="15355" width="11" style="13" customWidth="1"/>
    <col min="15356" max="15356" width="9.21875" style="13" customWidth="1"/>
    <col min="15357" max="15359" width="9.21875" style="13"/>
    <col min="15360" max="15360" width="10.5546875" style="13" customWidth="1"/>
    <col min="15361" max="15361" width="10.44140625" style="13" customWidth="1"/>
    <col min="15362" max="15365" width="10.21875" style="13" customWidth="1"/>
    <col min="15366" max="15366" width="12.44140625" style="13" customWidth="1"/>
    <col min="15367" max="15604" width="9.21875" style="13"/>
    <col min="15605" max="15605" width="27.44140625" style="13" customWidth="1"/>
    <col min="15606" max="15606" width="9.21875" style="13"/>
    <col min="15607" max="15607" width="1.21875" style="13" customWidth="1"/>
    <col min="15608" max="15609" width="10.77734375" style="13" customWidth="1"/>
    <col min="15610" max="15610" width="10.44140625" style="13" customWidth="1"/>
    <col min="15611" max="15611" width="11" style="13" customWidth="1"/>
    <col min="15612" max="15612" width="9.21875" style="13" customWidth="1"/>
    <col min="15613" max="15615" width="9.21875" style="13"/>
    <col min="15616" max="15616" width="10.5546875" style="13" customWidth="1"/>
    <col min="15617" max="15617" width="10.44140625" style="13" customWidth="1"/>
    <col min="15618" max="15621" width="10.21875" style="13" customWidth="1"/>
    <col min="15622" max="15622" width="12.44140625" style="13" customWidth="1"/>
    <col min="15623" max="15860" width="9.21875" style="13"/>
    <col min="15861" max="15861" width="27.44140625" style="13" customWidth="1"/>
    <col min="15862" max="15862" width="9.21875" style="13"/>
    <col min="15863" max="15863" width="1.21875" style="13" customWidth="1"/>
    <col min="15864" max="15865" width="10.77734375" style="13" customWidth="1"/>
    <col min="15866" max="15866" width="10.44140625" style="13" customWidth="1"/>
    <col min="15867" max="15867" width="11" style="13" customWidth="1"/>
    <col min="15868" max="15868" width="9.21875" style="13" customWidth="1"/>
    <col min="15869" max="15871" width="9.21875" style="13"/>
    <col min="15872" max="15872" width="10.5546875" style="13" customWidth="1"/>
    <col min="15873" max="15873" width="10.44140625" style="13" customWidth="1"/>
    <col min="15874" max="15877" width="10.21875" style="13" customWidth="1"/>
    <col min="15878" max="15878" width="12.44140625" style="13" customWidth="1"/>
    <col min="15879" max="16116" width="9.21875" style="13"/>
    <col min="16117" max="16117" width="27.44140625" style="13" customWidth="1"/>
    <col min="16118" max="16118" width="9.21875" style="13"/>
    <col min="16119" max="16119" width="1.21875" style="13" customWidth="1"/>
    <col min="16120" max="16121" width="10.77734375" style="13" customWidth="1"/>
    <col min="16122" max="16122" width="10.44140625" style="13" customWidth="1"/>
    <col min="16123" max="16123" width="11" style="13" customWidth="1"/>
    <col min="16124" max="16124" width="9.21875" style="13" customWidth="1"/>
    <col min="16125" max="16127" width="9.21875" style="13"/>
    <col min="16128" max="16128" width="10.5546875" style="13" customWidth="1"/>
    <col min="16129" max="16129" width="10.44140625" style="13" customWidth="1"/>
    <col min="16130" max="16133" width="10.21875" style="13" customWidth="1"/>
    <col min="16134" max="16134" width="12.44140625" style="13" customWidth="1"/>
    <col min="16135" max="16384" width="9.21875" style="13"/>
  </cols>
  <sheetData>
    <row r="1" spans="1:15" ht="62.2" customHeight="1" thickTop="1" x14ac:dyDescent="0.2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6" t="s">
        <v>7</v>
      </c>
      <c r="J1" s="4" t="s">
        <v>8</v>
      </c>
      <c r="K1" s="4" t="s">
        <v>9</v>
      </c>
      <c r="L1" s="5" t="s">
        <v>10</v>
      </c>
      <c r="M1" s="4" t="s">
        <v>11</v>
      </c>
      <c r="N1" s="11"/>
      <c r="O1" s="12"/>
    </row>
    <row r="2" spans="1:15" ht="12.8" x14ac:dyDescent="0.2">
      <c r="A2" s="14" t="s">
        <v>24</v>
      </c>
      <c r="B2" s="15">
        <v>1665</v>
      </c>
      <c r="C2" s="16"/>
      <c r="D2" s="17">
        <v>0</v>
      </c>
      <c r="E2" s="17">
        <v>0</v>
      </c>
      <c r="F2" s="18">
        <v>0</v>
      </c>
      <c r="G2" s="18">
        <v>0</v>
      </c>
      <c r="H2" s="19">
        <v>0</v>
      </c>
      <c r="I2" s="20">
        <v>0</v>
      </c>
      <c r="J2" s="18">
        <v>0</v>
      </c>
      <c r="K2" s="18">
        <v>0</v>
      </c>
      <c r="L2" s="21" t="s">
        <v>25</v>
      </c>
      <c r="M2" s="21" t="s">
        <v>25</v>
      </c>
      <c r="N2" s="20"/>
      <c r="O2" s="12"/>
    </row>
    <row r="3" spans="1:15" ht="12.8" x14ac:dyDescent="0.2">
      <c r="A3" s="14" t="s">
        <v>26</v>
      </c>
      <c r="B3" s="15">
        <v>2871</v>
      </c>
      <c r="C3" s="16"/>
      <c r="D3" s="17">
        <f>SUM(B3-B2)</f>
        <v>1206</v>
      </c>
      <c r="E3" s="17">
        <f>SUM(B3-B2)</f>
        <v>1206</v>
      </c>
      <c r="F3" s="17">
        <f>SUM(B3-B2)</f>
        <v>1206</v>
      </c>
      <c r="G3" s="18">
        <v>0</v>
      </c>
      <c r="H3" s="17">
        <f>SUM(B3-B2)</f>
        <v>1206</v>
      </c>
      <c r="I3" s="17">
        <f>SUM(B3-B2)</f>
        <v>1206</v>
      </c>
      <c r="J3" s="17">
        <f>SUM(B3-B2)</f>
        <v>1206</v>
      </c>
      <c r="K3" s="18">
        <v>0</v>
      </c>
      <c r="L3" s="21" t="s">
        <v>25</v>
      </c>
      <c r="M3" s="21" t="s">
        <v>25</v>
      </c>
      <c r="N3" s="20"/>
      <c r="O3" s="12"/>
    </row>
    <row r="4" spans="1:15" ht="12.8" x14ac:dyDescent="0.2">
      <c r="A4" s="14" t="s">
        <v>27</v>
      </c>
      <c r="B4" s="15">
        <v>1932</v>
      </c>
      <c r="C4" s="16"/>
      <c r="D4" s="17">
        <v>0</v>
      </c>
      <c r="E4" s="17">
        <v>0</v>
      </c>
      <c r="F4" s="18">
        <v>0</v>
      </c>
      <c r="G4" s="18">
        <v>0</v>
      </c>
      <c r="H4" s="19">
        <v>0</v>
      </c>
      <c r="I4" s="20">
        <v>0</v>
      </c>
      <c r="J4" s="18">
        <v>0</v>
      </c>
      <c r="K4" s="18">
        <v>0</v>
      </c>
      <c r="L4" s="21" t="s">
        <v>25</v>
      </c>
      <c r="M4" s="21" t="s">
        <v>25</v>
      </c>
      <c r="N4" s="20"/>
      <c r="O4" s="12"/>
    </row>
    <row r="5" spans="1:15" ht="12.8" x14ac:dyDescent="0.2">
      <c r="A5" s="14" t="s">
        <v>28</v>
      </c>
      <c r="B5" s="15">
        <v>3330</v>
      </c>
      <c r="C5" s="16"/>
      <c r="D5" s="17">
        <f>SUM(B5-B4)</f>
        <v>1398</v>
      </c>
      <c r="E5" s="17">
        <f>SUM(B5-B4)</f>
        <v>1398</v>
      </c>
      <c r="F5" s="18">
        <f>SUM(B5-B4)</f>
        <v>1398</v>
      </c>
      <c r="G5" s="18">
        <v>0</v>
      </c>
      <c r="H5" s="19">
        <f>SUM(B5-B4)</f>
        <v>1398</v>
      </c>
      <c r="I5" s="20">
        <f>SUM(B5-B4)</f>
        <v>1398</v>
      </c>
      <c r="J5" s="18">
        <f>SUM(B5-B4)</f>
        <v>1398</v>
      </c>
      <c r="K5" s="18">
        <v>0</v>
      </c>
      <c r="L5" s="21" t="s">
        <v>25</v>
      </c>
      <c r="M5" s="21" t="s">
        <v>25</v>
      </c>
      <c r="N5" s="20"/>
      <c r="O5" s="12"/>
    </row>
    <row r="6" spans="1:15" ht="12.8" x14ac:dyDescent="0.2">
      <c r="A6" s="14" t="s">
        <v>29</v>
      </c>
      <c r="B6" s="15">
        <v>2082</v>
      </c>
      <c r="C6" s="16"/>
      <c r="D6" s="17">
        <v>0</v>
      </c>
      <c r="E6" s="17">
        <v>0</v>
      </c>
      <c r="F6" s="18">
        <v>0</v>
      </c>
      <c r="G6" s="18">
        <v>0</v>
      </c>
      <c r="H6" s="19">
        <v>0</v>
      </c>
      <c r="I6" s="20">
        <v>0</v>
      </c>
      <c r="J6" s="18">
        <v>0</v>
      </c>
      <c r="K6" s="18">
        <v>0</v>
      </c>
      <c r="L6" s="21" t="s">
        <v>25</v>
      </c>
      <c r="M6" s="21" t="s">
        <v>25</v>
      </c>
      <c r="N6" s="20"/>
      <c r="O6" s="12"/>
    </row>
    <row r="7" spans="1:15" ht="12.8" x14ac:dyDescent="0.2">
      <c r="A7" s="14" t="s">
        <v>30</v>
      </c>
      <c r="B7" s="15">
        <v>3588</v>
      </c>
      <c r="C7" s="16"/>
      <c r="D7" s="17">
        <f>SUM(B7-B6)</f>
        <v>1506</v>
      </c>
      <c r="E7" s="17">
        <f>SUM(B7-B6)</f>
        <v>1506</v>
      </c>
      <c r="F7" s="18">
        <f>SUM(B7-B6)</f>
        <v>1506</v>
      </c>
      <c r="G7" s="18">
        <v>0</v>
      </c>
      <c r="H7" s="19">
        <f>SUM(B7-B6)</f>
        <v>1506</v>
      </c>
      <c r="I7" s="20">
        <f>SUM(B7-B6)</f>
        <v>1506</v>
      </c>
      <c r="J7" s="18">
        <f>SUM(B7-B6)</f>
        <v>1506</v>
      </c>
      <c r="K7" s="18">
        <v>0</v>
      </c>
      <c r="L7" s="21" t="s">
        <v>25</v>
      </c>
      <c r="M7" s="21" t="s">
        <v>25</v>
      </c>
      <c r="N7" s="20"/>
      <c r="O7" s="12"/>
    </row>
    <row r="8" spans="1:15" ht="12.8" x14ac:dyDescent="0.2">
      <c r="A8" s="14" t="s">
        <v>31</v>
      </c>
      <c r="B8" s="15">
        <v>5919</v>
      </c>
      <c r="C8" s="16"/>
      <c r="D8" s="17">
        <f>SUM(B8-B4)</f>
        <v>3987</v>
      </c>
      <c r="E8" s="17">
        <f>SUM(B8-B4)</f>
        <v>3987</v>
      </c>
      <c r="F8" s="17">
        <f>SUM(B8-B4)</f>
        <v>3987</v>
      </c>
      <c r="G8" s="18">
        <v>0</v>
      </c>
      <c r="H8" s="17">
        <f>SUM(B8-B4)</f>
        <v>3987</v>
      </c>
      <c r="I8" s="17">
        <f>SUM(B8-B4)</f>
        <v>3987</v>
      </c>
      <c r="J8" s="17">
        <f>SUM(B8-B4)</f>
        <v>3987</v>
      </c>
      <c r="K8" s="18">
        <v>0</v>
      </c>
      <c r="L8" s="23">
        <v>0</v>
      </c>
      <c r="M8" s="23">
        <v>0</v>
      </c>
      <c r="N8" s="20"/>
      <c r="O8" s="12"/>
    </row>
    <row r="9" spans="1:15" ht="12.8" x14ac:dyDescent="0.2">
      <c r="A9" s="14" t="s">
        <v>32</v>
      </c>
      <c r="B9" s="15">
        <v>5919</v>
      </c>
      <c r="C9" s="16"/>
      <c r="D9" s="17">
        <f>SUM(B9-B4)</f>
        <v>3987</v>
      </c>
      <c r="E9" s="17">
        <f>SUM(B9-B4)</f>
        <v>3987</v>
      </c>
      <c r="F9" s="17">
        <f>SUM(B9-B4)</f>
        <v>3987</v>
      </c>
      <c r="G9" s="18">
        <v>0</v>
      </c>
      <c r="H9" s="17">
        <f>SUM(B9-B4)</f>
        <v>3987</v>
      </c>
      <c r="I9" s="17">
        <f>SUM(B9-B4)</f>
        <v>3987</v>
      </c>
      <c r="J9" s="17">
        <f>SUM(B9-B4)</f>
        <v>3987</v>
      </c>
      <c r="K9" s="18">
        <v>0</v>
      </c>
      <c r="L9" s="23">
        <v>0</v>
      </c>
      <c r="M9" s="23">
        <v>0</v>
      </c>
      <c r="N9" s="20"/>
      <c r="O9" s="12"/>
    </row>
    <row r="10" spans="1:15" ht="4.5999999999999996" customHeight="1" x14ac:dyDescent="0.2">
      <c r="A10" s="25"/>
      <c r="B10" s="16"/>
      <c r="C10" s="16"/>
      <c r="D10" s="26"/>
      <c r="E10" s="26"/>
      <c r="F10" s="26"/>
      <c r="G10" s="26"/>
      <c r="H10" s="27"/>
      <c r="I10" s="16"/>
      <c r="J10" s="26"/>
      <c r="K10" s="26"/>
      <c r="L10" s="27"/>
      <c r="M10" s="26"/>
      <c r="N10" s="20"/>
      <c r="O10" s="12"/>
    </row>
    <row r="11" spans="1:15" ht="12.8" x14ac:dyDescent="0.2">
      <c r="A11" s="29" t="s">
        <v>33</v>
      </c>
      <c r="B11" s="30" t="s">
        <v>100</v>
      </c>
      <c r="C11" s="31"/>
      <c r="D11" s="32" t="s">
        <v>34</v>
      </c>
      <c r="E11" s="33" t="s">
        <v>34</v>
      </c>
      <c r="F11" s="34" t="s">
        <v>35</v>
      </c>
      <c r="G11" s="34" t="s">
        <v>36</v>
      </c>
      <c r="H11" s="34" t="s">
        <v>36</v>
      </c>
      <c r="I11" s="35" t="s">
        <v>36</v>
      </c>
      <c r="J11" s="34" t="s">
        <v>36</v>
      </c>
      <c r="K11" s="33" t="s">
        <v>36</v>
      </c>
      <c r="L11" s="33" t="s">
        <v>36</v>
      </c>
      <c r="M11" s="34" t="s">
        <v>36</v>
      </c>
      <c r="N11" s="30"/>
      <c r="O11" s="12"/>
    </row>
    <row r="12" spans="1:15" ht="4.5999999999999996" customHeight="1" x14ac:dyDescent="0.2">
      <c r="A12" s="25"/>
      <c r="B12" s="16"/>
      <c r="C12" s="16"/>
      <c r="D12" s="26"/>
      <c r="E12" s="26"/>
      <c r="F12" s="26"/>
      <c r="G12" s="26"/>
      <c r="H12" s="27"/>
      <c r="I12" s="16"/>
      <c r="J12" s="26"/>
      <c r="K12" s="26"/>
      <c r="L12" s="27"/>
      <c r="M12" s="26"/>
      <c r="N12" s="20"/>
      <c r="O12" s="12"/>
    </row>
    <row r="13" spans="1:15" ht="12.8" x14ac:dyDescent="0.2">
      <c r="A13" s="14" t="s">
        <v>38</v>
      </c>
      <c r="B13" s="20">
        <v>96</v>
      </c>
      <c r="C13" s="16"/>
      <c r="D13" s="106">
        <v>1</v>
      </c>
      <c r="E13" s="106">
        <v>1</v>
      </c>
      <c r="F13" s="107">
        <f t="shared" ref="F13:F19" si="0">SUM(B13)</f>
        <v>96</v>
      </c>
      <c r="G13" s="107">
        <f>SUM(B13)</f>
        <v>96</v>
      </c>
      <c r="H13" s="38">
        <v>1</v>
      </c>
      <c r="I13" s="38">
        <v>1</v>
      </c>
      <c r="J13" s="107">
        <f>SUM(B13)</f>
        <v>96</v>
      </c>
      <c r="K13" s="38">
        <f>SUM(B13)</f>
        <v>96</v>
      </c>
      <c r="L13" s="69">
        <v>1</v>
      </c>
      <c r="M13" s="38">
        <f>SUM(B13)</f>
        <v>96</v>
      </c>
      <c r="N13" s="20"/>
      <c r="O13" s="12"/>
    </row>
    <row r="14" spans="1:15" ht="12.8" x14ac:dyDescent="0.2">
      <c r="A14" s="14" t="s">
        <v>39</v>
      </c>
      <c r="B14" s="20">
        <v>372</v>
      </c>
      <c r="C14" s="16"/>
      <c r="D14" s="17">
        <v>1</v>
      </c>
      <c r="E14" s="17">
        <v>1</v>
      </c>
      <c r="F14" s="18">
        <f t="shared" si="0"/>
        <v>372</v>
      </c>
      <c r="G14" s="18">
        <f t="shared" ref="G14:G23" si="1">SUM(B14)</f>
        <v>372</v>
      </c>
      <c r="H14" s="19">
        <v>1</v>
      </c>
      <c r="I14" s="19">
        <v>1</v>
      </c>
      <c r="J14" s="18">
        <v>1</v>
      </c>
      <c r="K14" s="19">
        <v>1</v>
      </c>
      <c r="L14" s="20">
        <v>1</v>
      </c>
      <c r="M14" s="19">
        <v>1</v>
      </c>
      <c r="N14" s="20"/>
      <c r="O14" s="12"/>
    </row>
    <row r="15" spans="1:15" ht="12.8" x14ac:dyDescent="0.2">
      <c r="A15" s="14" t="s">
        <v>40</v>
      </c>
      <c r="B15" s="20">
        <v>34</v>
      </c>
      <c r="C15" s="16"/>
      <c r="D15" s="17">
        <v>1</v>
      </c>
      <c r="E15" s="17">
        <v>1</v>
      </c>
      <c r="F15" s="18">
        <f t="shared" si="0"/>
        <v>34</v>
      </c>
      <c r="G15" s="18">
        <f t="shared" si="1"/>
        <v>34</v>
      </c>
      <c r="H15" s="19">
        <v>1</v>
      </c>
      <c r="I15" s="19">
        <v>1</v>
      </c>
      <c r="J15" s="18">
        <v>1</v>
      </c>
      <c r="K15" s="19">
        <v>1</v>
      </c>
      <c r="L15" s="20">
        <v>1</v>
      </c>
      <c r="M15" s="19">
        <v>1</v>
      </c>
      <c r="N15" s="20"/>
      <c r="O15" s="12"/>
    </row>
    <row r="16" spans="1:15" ht="12.8" x14ac:dyDescent="0.2">
      <c r="A16" s="14" t="s">
        <v>41</v>
      </c>
      <c r="B16" s="20">
        <v>163.5</v>
      </c>
      <c r="C16" s="16"/>
      <c r="D16" s="17">
        <v>0</v>
      </c>
      <c r="E16" s="17">
        <v>0</v>
      </c>
      <c r="F16" s="18">
        <f t="shared" si="0"/>
        <v>163.5</v>
      </c>
      <c r="G16" s="18">
        <f>SUM(B16)</f>
        <v>163.5</v>
      </c>
      <c r="H16" s="19">
        <v>0</v>
      </c>
      <c r="I16" s="19">
        <v>0</v>
      </c>
      <c r="J16" s="18">
        <v>0</v>
      </c>
      <c r="K16" s="19">
        <v>0</v>
      </c>
      <c r="L16" s="20">
        <v>0</v>
      </c>
      <c r="M16" s="19">
        <v>0</v>
      </c>
      <c r="N16" s="20"/>
      <c r="O16" s="12"/>
    </row>
    <row r="17" spans="1:15" ht="12.8" x14ac:dyDescent="0.2">
      <c r="A17" s="14" t="s">
        <v>42</v>
      </c>
      <c r="B17" s="20">
        <v>33</v>
      </c>
      <c r="C17" s="16"/>
      <c r="D17" s="17">
        <v>0</v>
      </c>
      <c r="E17" s="17">
        <v>0</v>
      </c>
      <c r="F17" s="18">
        <f t="shared" si="0"/>
        <v>33</v>
      </c>
      <c r="G17" s="18">
        <f>SUM(B17)</f>
        <v>33</v>
      </c>
      <c r="H17" s="19">
        <v>0</v>
      </c>
      <c r="I17" s="19">
        <v>0</v>
      </c>
      <c r="J17" s="18">
        <v>0</v>
      </c>
      <c r="K17" s="19">
        <v>0</v>
      </c>
      <c r="L17" s="20">
        <v>0</v>
      </c>
      <c r="M17" s="19">
        <v>0</v>
      </c>
      <c r="N17" s="20"/>
      <c r="O17" s="12"/>
    </row>
    <row r="18" spans="1:15" ht="12.8" x14ac:dyDescent="0.2">
      <c r="A18" s="14" t="s">
        <v>43</v>
      </c>
      <c r="B18" s="20">
        <v>130.5</v>
      </c>
      <c r="C18" s="16"/>
      <c r="D18" s="17">
        <v>0</v>
      </c>
      <c r="E18" s="17">
        <v>0</v>
      </c>
      <c r="F18" s="18">
        <f t="shared" si="0"/>
        <v>130.5</v>
      </c>
      <c r="G18" s="18">
        <f t="shared" si="1"/>
        <v>130.5</v>
      </c>
      <c r="H18" s="19">
        <v>0</v>
      </c>
      <c r="I18" s="19">
        <v>0</v>
      </c>
      <c r="J18" s="18">
        <v>0</v>
      </c>
      <c r="K18" s="19">
        <v>0</v>
      </c>
      <c r="L18" s="20">
        <v>0</v>
      </c>
      <c r="M18" s="19">
        <v>0</v>
      </c>
      <c r="N18" s="20"/>
      <c r="O18" s="12"/>
    </row>
    <row r="19" spans="1:15" ht="12.8" x14ac:dyDescent="0.2">
      <c r="A19" s="14" t="s">
        <v>44</v>
      </c>
      <c r="B19" s="20">
        <v>182</v>
      </c>
      <c r="C19" s="16"/>
      <c r="D19" s="18">
        <v>0</v>
      </c>
      <c r="E19" s="18">
        <v>0</v>
      </c>
      <c r="F19" s="18">
        <f t="shared" si="0"/>
        <v>182</v>
      </c>
      <c r="G19" s="18">
        <f t="shared" si="1"/>
        <v>182</v>
      </c>
      <c r="H19" s="19">
        <v>0</v>
      </c>
      <c r="I19" s="19">
        <v>0</v>
      </c>
      <c r="J19" s="18">
        <v>0</v>
      </c>
      <c r="K19" s="19">
        <v>0</v>
      </c>
      <c r="L19" s="20">
        <v>0</v>
      </c>
      <c r="M19" s="19">
        <v>0</v>
      </c>
      <c r="N19" s="20"/>
      <c r="O19" s="12"/>
    </row>
    <row r="20" spans="1:15" ht="12.8" x14ac:dyDescent="0.2">
      <c r="A20" s="14" t="s">
        <v>45</v>
      </c>
      <c r="B20" s="20">
        <v>0</v>
      </c>
      <c r="C20" s="16"/>
      <c r="D20" s="17">
        <v>0</v>
      </c>
      <c r="E20" s="17">
        <v>0</v>
      </c>
      <c r="F20" s="18">
        <v>0</v>
      </c>
      <c r="G20" s="18">
        <f t="shared" si="1"/>
        <v>0</v>
      </c>
      <c r="H20" s="19">
        <v>0</v>
      </c>
      <c r="I20" s="19">
        <v>0</v>
      </c>
      <c r="J20" s="18">
        <v>0</v>
      </c>
      <c r="K20" s="19">
        <v>0</v>
      </c>
      <c r="L20" s="20">
        <v>0</v>
      </c>
      <c r="M20" s="19">
        <v>0</v>
      </c>
      <c r="N20" s="20"/>
      <c r="O20" s="12"/>
    </row>
    <row r="21" spans="1:15" ht="12.8" x14ac:dyDescent="0.2">
      <c r="A21" s="14" t="s">
        <v>46</v>
      </c>
      <c r="B21" s="20">
        <v>3</v>
      </c>
      <c r="C21" s="16"/>
      <c r="D21" s="18">
        <v>0</v>
      </c>
      <c r="E21" s="18">
        <v>0</v>
      </c>
      <c r="F21" s="18">
        <v>0</v>
      </c>
      <c r="G21" s="18">
        <v>0</v>
      </c>
      <c r="H21" s="19">
        <v>0</v>
      </c>
      <c r="I21" s="19">
        <v>0</v>
      </c>
      <c r="J21" s="18">
        <v>0</v>
      </c>
      <c r="K21" s="19">
        <v>0</v>
      </c>
      <c r="L21" s="20">
        <v>0</v>
      </c>
      <c r="M21" s="19">
        <v>0</v>
      </c>
      <c r="N21" s="20"/>
      <c r="O21" s="12"/>
    </row>
    <row r="22" spans="1:15" ht="12.8" x14ac:dyDescent="0.2">
      <c r="A22" s="14" t="s">
        <v>47</v>
      </c>
      <c r="B22" s="20">
        <v>8</v>
      </c>
      <c r="C22" s="16"/>
      <c r="D22" s="17">
        <v>0</v>
      </c>
      <c r="E22" s="17">
        <v>0</v>
      </c>
      <c r="F22" s="18">
        <f>SUM(B22)</f>
        <v>8</v>
      </c>
      <c r="G22" s="18">
        <f t="shared" si="1"/>
        <v>8</v>
      </c>
      <c r="H22" s="19">
        <v>0</v>
      </c>
      <c r="I22" s="19">
        <v>0</v>
      </c>
      <c r="J22" s="18">
        <v>8</v>
      </c>
      <c r="K22" s="19">
        <v>8</v>
      </c>
      <c r="L22" s="20">
        <v>0</v>
      </c>
      <c r="M22" s="19">
        <v>8</v>
      </c>
      <c r="N22" s="20"/>
      <c r="O22" s="12"/>
    </row>
    <row r="23" spans="1:15" ht="12.8" x14ac:dyDescent="0.2">
      <c r="A23" s="14" t="s">
        <v>48</v>
      </c>
      <c r="B23" s="20">
        <v>5</v>
      </c>
      <c r="C23" s="16"/>
      <c r="D23" s="17">
        <v>0</v>
      </c>
      <c r="E23" s="17">
        <v>0</v>
      </c>
      <c r="F23" s="18">
        <f>SUM(B23)</f>
        <v>5</v>
      </c>
      <c r="G23" s="18">
        <f t="shared" si="1"/>
        <v>5</v>
      </c>
      <c r="H23" s="19">
        <v>0</v>
      </c>
      <c r="I23" s="19">
        <v>0</v>
      </c>
      <c r="J23" s="18">
        <v>5</v>
      </c>
      <c r="K23" s="19">
        <v>5</v>
      </c>
      <c r="L23" s="20">
        <v>0</v>
      </c>
      <c r="M23" s="19">
        <v>5</v>
      </c>
      <c r="N23" s="20"/>
      <c r="O23" s="12"/>
    </row>
    <row r="24" spans="1:15" ht="12.8" x14ac:dyDescent="0.2">
      <c r="A24" s="39" t="s">
        <v>49</v>
      </c>
      <c r="B24" s="40">
        <v>2</v>
      </c>
      <c r="C24" s="41"/>
      <c r="D24" s="43">
        <v>2</v>
      </c>
      <c r="E24" s="43">
        <v>2</v>
      </c>
      <c r="F24" s="43">
        <v>2</v>
      </c>
      <c r="G24" s="43">
        <v>2</v>
      </c>
      <c r="H24" s="43">
        <v>2</v>
      </c>
      <c r="I24" s="43">
        <v>2</v>
      </c>
      <c r="J24" s="43">
        <v>2</v>
      </c>
      <c r="K24" s="43">
        <v>2</v>
      </c>
      <c r="L24" s="43">
        <v>2</v>
      </c>
      <c r="M24" s="43">
        <v>2</v>
      </c>
      <c r="N24" s="20"/>
      <c r="O24" s="12"/>
    </row>
    <row r="25" spans="1:15" ht="13.6" thickBot="1" x14ac:dyDescent="0.25">
      <c r="A25" s="45" t="s">
        <v>50</v>
      </c>
      <c r="B25" s="46">
        <f>SUM(B13:B24)</f>
        <v>1029</v>
      </c>
      <c r="C25" s="47"/>
      <c r="D25" s="48">
        <f>SUM(D13:D24)</f>
        <v>5</v>
      </c>
      <c r="E25" s="48">
        <f t="shared" ref="E25:M25" si="2">SUM(E13:E24)</f>
        <v>5</v>
      </c>
      <c r="F25" s="48">
        <f t="shared" si="2"/>
        <v>1026</v>
      </c>
      <c r="G25" s="48">
        <f t="shared" si="2"/>
        <v>1026</v>
      </c>
      <c r="H25" s="48">
        <f t="shared" si="2"/>
        <v>5</v>
      </c>
      <c r="I25" s="48">
        <f t="shared" si="2"/>
        <v>5</v>
      </c>
      <c r="J25" s="48">
        <f t="shared" si="2"/>
        <v>113</v>
      </c>
      <c r="K25" s="48">
        <f t="shared" si="2"/>
        <v>113</v>
      </c>
      <c r="L25" s="48">
        <f t="shared" si="2"/>
        <v>5</v>
      </c>
      <c r="M25" s="108">
        <f t="shared" si="2"/>
        <v>113</v>
      </c>
      <c r="N25" s="20"/>
      <c r="O25" s="12"/>
    </row>
    <row r="26" spans="1:15" ht="13.6" thickTop="1" x14ac:dyDescent="0.2">
      <c r="A26" s="45"/>
      <c r="B26" s="15"/>
      <c r="C26" s="16"/>
      <c r="D26" s="15"/>
      <c r="E26" s="15"/>
      <c r="F26" s="20"/>
      <c r="G26" s="20"/>
      <c r="H26" s="20"/>
      <c r="I26" s="20"/>
      <c r="J26" s="20"/>
      <c r="K26" s="20"/>
      <c r="L26" s="20"/>
      <c r="M26" s="20"/>
      <c r="N26" s="20"/>
      <c r="O26" s="12"/>
    </row>
    <row r="27" spans="1:15" ht="22.6" x14ac:dyDescent="0.2">
      <c r="A27" s="51" t="s">
        <v>51</v>
      </c>
      <c r="B27" s="52" t="s">
        <v>1</v>
      </c>
      <c r="C27" s="53"/>
      <c r="D27" s="54"/>
      <c r="E27" s="54"/>
      <c r="F27" s="40"/>
      <c r="G27" s="40"/>
      <c r="H27" s="40"/>
      <c r="I27" s="40"/>
      <c r="J27" s="40"/>
      <c r="K27" s="20"/>
      <c r="L27" s="20"/>
      <c r="M27" s="20"/>
      <c r="N27" s="20"/>
      <c r="O27" s="12"/>
    </row>
    <row r="28" spans="1:15" ht="12.8" x14ac:dyDescent="0.2">
      <c r="A28" s="55" t="s">
        <v>52</v>
      </c>
      <c r="B28" s="56">
        <f>B2+B25</f>
        <v>2694</v>
      </c>
      <c r="C28" s="16"/>
      <c r="D28" s="57">
        <f t="shared" ref="D28:K28" si="3">D2+D25</f>
        <v>5</v>
      </c>
      <c r="E28" s="57">
        <f t="shared" si="3"/>
        <v>5</v>
      </c>
      <c r="F28" s="38">
        <f t="shared" si="3"/>
        <v>1026</v>
      </c>
      <c r="G28" s="38">
        <f t="shared" si="3"/>
        <v>1026</v>
      </c>
      <c r="H28" s="38">
        <f t="shared" si="3"/>
        <v>5</v>
      </c>
      <c r="I28" s="38">
        <f t="shared" si="3"/>
        <v>5</v>
      </c>
      <c r="J28" s="58">
        <f t="shared" si="3"/>
        <v>113</v>
      </c>
      <c r="K28" s="38">
        <f t="shared" si="3"/>
        <v>113</v>
      </c>
      <c r="L28" s="59" t="s">
        <v>25</v>
      </c>
      <c r="M28" s="59" t="s">
        <v>25</v>
      </c>
      <c r="N28" s="20"/>
      <c r="O28" s="12"/>
    </row>
    <row r="29" spans="1:15" ht="12.8" x14ac:dyDescent="0.2">
      <c r="A29" s="61" t="s">
        <v>53</v>
      </c>
      <c r="B29" s="15">
        <f>B3+B25</f>
        <v>3900</v>
      </c>
      <c r="C29" s="16"/>
      <c r="D29" s="23">
        <f t="shared" ref="D29:K29" si="4">D3+D25</f>
        <v>1211</v>
      </c>
      <c r="E29" s="23">
        <f t="shared" si="4"/>
        <v>1211</v>
      </c>
      <c r="F29" s="19">
        <f t="shared" si="4"/>
        <v>2232</v>
      </c>
      <c r="G29" s="19">
        <f t="shared" si="4"/>
        <v>1026</v>
      </c>
      <c r="H29" s="19">
        <f t="shared" si="4"/>
        <v>1211</v>
      </c>
      <c r="I29" s="19">
        <f t="shared" si="4"/>
        <v>1211</v>
      </c>
      <c r="J29" s="62">
        <f t="shared" si="4"/>
        <v>1319</v>
      </c>
      <c r="K29" s="19">
        <f t="shared" si="4"/>
        <v>113</v>
      </c>
      <c r="L29" s="63" t="s">
        <v>25</v>
      </c>
      <c r="M29" s="63" t="s">
        <v>25</v>
      </c>
      <c r="N29" s="20"/>
      <c r="O29" s="12"/>
    </row>
    <row r="30" spans="1:15" ht="12.8" x14ac:dyDescent="0.2">
      <c r="A30" s="61" t="s">
        <v>54</v>
      </c>
      <c r="B30" s="15">
        <f>B4+B25</f>
        <v>2961</v>
      </c>
      <c r="C30" s="16"/>
      <c r="D30" s="23">
        <f t="shared" ref="D30:K30" si="5">D4+D25</f>
        <v>5</v>
      </c>
      <c r="E30" s="23">
        <f t="shared" si="5"/>
        <v>5</v>
      </c>
      <c r="F30" s="19">
        <f t="shared" si="5"/>
        <v>1026</v>
      </c>
      <c r="G30" s="19">
        <f t="shared" si="5"/>
        <v>1026</v>
      </c>
      <c r="H30" s="19">
        <f t="shared" si="5"/>
        <v>5</v>
      </c>
      <c r="I30" s="19">
        <f t="shared" si="5"/>
        <v>5</v>
      </c>
      <c r="J30" s="62">
        <f t="shared" si="5"/>
        <v>113</v>
      </c>
      <c r="K30" s="19">
        <f t="shared" si="5"/>
        <v>113</v>
      </c>
      <c r="L30" s="63" t="s">
        <v>25</v>
      </c>
      <c r="M30" s="63" t="s">
        <v>25</v>
      </c>
      <c r="N30" s="20"/>
      <c r="O30" s="12"/>
    </row>
    <row r="31" spans="1:15" ht="12.8" x14ac:dyDescent="0.2">
      <c r="A31" s="61" t="s">
        <v>55</v>
      </c>
      <c r="B31" s="15">
        <f>B5+B25</f>
        <v>4359</v>
      </c>
      <c r="C31" s="16"/>
      <c r="D31" s="23">
        <f t="shared" ref="D31:K31" si="6">D5+D25</f>
        <v>1403</v>
      </c>
      <c r="E31" s="23">
        <f t="shared" si="6"/>
        <v>1403</v>
      </c>
      <c r="F31" s="19">
        <f t="shared" si="6"/>
        <v>2424</v>
      </c>
      <c r="G31" s="19">
        <f t="shared" si="6"/>
        <v>1026</v>
      </c>
      <c r="H31" s="19">
        <f t="shared" si="6"/>
        <v>1403</v>
      </c>
      <c r="I31" s="19">
        <f t="shared" si="6"/>
        <v>1403</v>
      </c>
      <c r="J31" s="62">
        <f t="shared" si="6"/>
        <v>1511</v>
      </c>
      <c r="K31" s="19">
        <f t="shared" si="6"/>
        <v>113</v>
      </c>
      <c r="L31" s="63" t="s">
        <v>25</v>
      </c>
      <c r="M31" s="63" t="s">
        <v>25</v>
      </c>
      <c r="N31" s="20"/>
      <c r="O31" s="12"/>
    </row>
    <row r="32" spans="1:15" ht="12.8" x14ac:dyDescent="0.2">
      <c r="A32" s="61" t="s">
        <v>56</v>
      </c>
      <c r="B32" s="15">
        <f>B6+B25</f>
        <v>3111</v>
      </c>
      <c r="C32" s="16"/>
      <c r="D32" s="23">
        <f t="shared" ref="D32:K32" si="7">D6+D25</f>
        <v>5</v>
      </c>
      <c r="E32" s="23">
        <f t="shared" si="7"/>
        <v>5</v>
      </c>
      <c r="F32" s="19">
        <f t="shared" si="7"/>
        <v>1026</v>
      </c>
      <c r="G32" s="19">
        <f t="shared" si="7"/>
        <v>1026</v>
      </c>
      <c r="H32" s="19">
        <f t="shared" si="7"/>
        <v>5</v>
      </c>
      <c r="I32" s="19">
        <f t="shared" si="7"/>
        <v>5</v>
      </c>
      <c r="J32" s="62">
        <f t="shared" si="7"/>
        <v>113</v>
      </c>
      <c r="K32" s="19">
        <f t="shared" si="7"/>
        <v>113</v>
      </c>
      <c r="L32" s="63" t="s">
        <v>25</v>
      </c>
      <c r="M32" s="63" t="s">
        <v>25</v>
      </c>
      <c r="N32" s="20"/>
      <c r="O32" s="12"/>
    </row>
    <row r="33" spans="1:19" ht="12.8" x14ac:dyDescent="0.2">
      <c r="A33" s="61" t="s">
        <v>57</v>
      </c>
      <c r="B33" s="15">
        <f>B7+B25</f>
        <v>4617</v>
      </c>
      <c r="C33" s="16"/>
      <c r="D33" s="23">
        <f t="shared" ref="D33:K33" si="8">D7+D25</f>
        <v>1511</v>
      </c>
      <c r="E33" s="23">
        <f t="shared" si="8"/>
        <v>1511</v>
      </c>
      <c r="F33" s="19">
        <f t="shared" si="8"/>
        <v>2532</v>
      </c>
      <c r="G33" s="19">
        <f t="shared" si="8"/>
        <v>1026</v>
      </c>
      <c r="H33" s="19">
        <f t="shared" si="8"/>
        <v>1511</v>
      </c>
      <c r="I33" s="19">
        <f t="shared" si="8"/>
        <v>1511</v>
      </c>
      <c r="J33" s="62">
        <f t="shared" si="8"/>
        <v>1619</v>
      </c>
      <c r="K33" s="19">
        <f t="shared" si="8"/>
        <v>113</v>
      </c>
      <c r="L33" s="63" t="s">
        <v>25</v>
      </c>
      <c r="M33" s="63" t="s">
        <v>25</v>
      </c>
      <c r="N33" s="20"/>
      <c r="O33" s="12"/>
    </row>
    <row r="34" spans="1:19" ht="12.8" x14ac:dyDescent="0.2">
      <c r="A34" s="61" t="s">
        <v>58</v>
      </c>
      <c r="B34" s="15">
        <f>B8+B25</f>
        <v>6948</v>
      </c>
      <c r="C34" s="16"/>
      <c r="D34" s="23">
        <f t="shared" ref="D34:M34" si="9">D8+D25</f>
        <v>3992</v>
      </c>
      <c r="E34" s="23">
        <f t="shared" si="9"/>
        <v>3992</v>
      </c>
      <c r="F34" s="19">
        <f t="shared" si="9"/>
        <v>5013</v>
      </c>
      <c r="G34" s="19">
        <f t="shared" si="9"/>
        <v>1026</v>
      </c>
      <c r="H34" s="19">
        <f t="shared" si="9"/>
        <v>3992</v>
      </c>
      <c r="I34" s="19">
        <f t="shared" si="9"/>
        <v>3992</v>
      </c>
      <c r="J34" s="62">
        <f t="shared" si="9"/>
        <v>4100</v>
      </c>
      <c r="K34" s="19">
        <f t="shared" si="9"/>
        <v>113</v>
      </c>
      <c r="L34" s="19">
        <f t="shared" si="9"/>
        <v>5</v>
      </c>
      <c r="M34" s="62">
        <f t="shared" si="9"/>
        <v>113</v>
      </c>
      <c r="N34" s="20"/>
      <c r="O34" s="12"/>
    </row>
    <row r="35" spans="1:19" ht="12.8" x14ac:dyDescent="0.2">
      <c r="A35" s="45" t="s">
        <v>59</v>
      </c>
      <c r="B35" s="54">
        <f>B9+B25</f>
        <v>6948</v>
      </c>
      <c r="C35" s="16"/>
      <c r="D35" s="43">
        <f t="shared" ref="D35:M35" si="10">D9+D25</f>
        <v>3992</v>
      </c>
      <c r="E35" s="43">
        <f t="shared" si="10"/>
        <v>3992</v>
      </c>
      <c r="F35" s="64">
        <f t="shared" si="10"/>
        <v>5013</v>
      </c>
      <c r="G35" s="64">
        <f t="shared" si="10"/>
        <v>1026</v>
      </c>
      <c r="H35" s="64">
        <f t="shared" si="10"/>
        <v>3992</v>
      </c>
      <c r="I35" s="64">
        <f t="shared" si="10"/>
        <v>3992</v>
      </c>
      <c r="J35" s="65">
        <f t="shared" si="10"/>
        <v>4100</v>
      </c>
      <c r="K35" s="64">
        <f t="shared" si="10"/>
        <v>113</v>
      </c>
      <c r="L35" s="64">
        <f t="shared" si="10"/>
        <v>5</v>
      </c>
      <c r="M35" s="65">
        <f t="shared" si="10"/>
        <v>113</v>
      </c>
      <c r="N35" s="20"/>
      <c r="O35" s="12"/>
    </row>
    <row r="36" spans="1:19" ht="12.8" x14ac:dyDescent="0.2">
      <c r="A36" s="61"/>
      <c r="B36" s="15"/>
      <c r="C36" s="16"/>
      <c r="D36" s="15"/>
      <c r="E36" s="15"/>
      <c r="F36" s="20"/>
      <c r="G36" s="20"/>
      <c r="H36" s="20"/>
      <c r="I36" s="20"/>
      <c r="J36" s="20"/>
      <c r="K36" s="20"/>
      <c r="L36" s="20"/>
      <c r="M36" s="20"/>
      <c r="N36" s="20"/>
      <c r="O36" s="12"/>
    </row>
    <row r="37" spans="1:19" ht="22.6" x14ac:dyDescent="0.2">
      <c r="A37" s="51" t="s">
        <v>60</v>
      </c>
      <c r="B37" s="66" t="s">
        <v>1</v>
      </c>
      <c r="C37" s="53"/>
      <c r="D37" s="20"/>
      <c r="E37" s="20"/>
      <c r="F37" s="20"/>
      <c r="G37" s="20"/>
      <c r="H37" s="40"/>
      <c r="I37" s="40"/>
      <c r="J37" s="20"/>
      <c r="K37" s="20"/>
      <c r="L37" s="20"/>
      <c r="M37" s="20"/>
      <c r="N37" s="20"/>
      <c r="O37" s="12"/>
    </row>
    <row r="38" spans="1:19" ht="12.8" x14ac:dyDescent="0.2">
      <c r="A38" s="68" t="s">
        <v>61</v>
      </c>
      <c r="B38" s="69">
        <f>B2+B25</f>
        <v>2694</v>
      </c>
      <c r="C38" s="16"/>
      <c r="D38" s="38">
        <f t="shared" ref="D38:D45" si="11">B38-D28</f>
        <v>2689</v>
      </c>
      <c r="E38" s="38">
        <f t="shared" ref="E38:E45" si="12">B38-E28</f>
        <v>2689</v>
      </c>
      <c r="F38" s="38">
        <f t="shared" ref="F38:F45" si="13">B38-F28</f>
        <v>1668</v>
      </c>
      <c r="G38" s="38">
        <f t="shared" ref="G38:G45" si="14">B38-G28</f>
        <v>1668</v>
      </c>
      <c r="H38" s="38">
        <f t="shared" ref="H38:H45" si="15">B38-H28</f>
        <v>2689</v>
      </c>
      <c r="I38" s="38">
        <f t="shared" ref="I38:I45" si="16">B38-I28</f>
        <v>2689</v>
      </c>
      <c r="J38" s="69">
        <f t="shared" ref="J38:J45" si="17">B38-J28</f>
        <v>2581</v>
      </c>
      <c r="K38" s="38">
        <f t="shared" ref="K38:K45" si="18">B38-K28</f>
        <v>2581</v>
      </c>
      <c r="L38" s="70" t="s">
        <v>25</v>
      </c>
      <c r="M38" s="59" t="s">
        <v>25</v>
      </c>
      <c r="N38" s="20"/>
      <c r="O38" s="12"/>
    </row>
    <row r="39" spans="1:19" ht="12.8" x14ac:dyDescent="0.2">
      <c r="A39" s="72" t="s">
        <v>62</v>
      </c>
      <c r="B39" s="20">
        <f>B3+B25</f>
        <v>3900</v>
      </c>
      <c r="C39" s="16"/>
      <c r="D39" s="19">
        <f t="shared" si="11"/>
        <v>2689</v>
      </c>
      <c r="E39" s="19">
        <f t="shared" si="12"/>
        <v>2689</v>
      </c>
      <c r="F39" s="19">
        <f t="shared" si="13"/>
        <v>1668</v>
      </c>
      <c r="G39" s="19">
        <f t="shared" si="14"/>
        <v>2874</v>
      </c>
      <c r="H39" s="19">
        <f t="shared" si="15"/>
        <v>2689</v>
      </c>
      <c r="I39" s="19">
        <f t="shared" si="16"/>
        <v>2689</v>
      </c>
      <c r="J39" s="20">
        <f t="shared" si="17"/>
        <v>2581</v>
      </c>
      <c r="K39" s="19">
        <f t="shared" si="18"/>
        <v>3787</v>
      </c>
      <c r="L39" s="73" t="s">
        <v>25</v>
      </c>
      <c r="M39" s="63" t="s">
        <v>25</v>
      </c>
      <c r="N39" s="20"/>
      <c r="O39" s="12"/>
    </row>
    <row r="40" spans="1:19" ht="12.8" x14ac:dyDescent="0.2">
      <c r="A40" s="72" t="s">
        <v>54</v>
      </c>
      <c r="B40" s="20">
        <f>B4+B25</f>
        <v>2961</v>
      </c>
      <c r="C40" s="16"/>
      <c r="D40" s="19">
        <f t="shared" si="11"/>
        <v>2956</v>
      </c>
      <c r="E40" s="19">
        <f t="shared" si="12"/>
        <v>2956</v>
      </c>
      <c r="F40" s="19">
        <f t="shared" si="13"/>
        <v>1935</v>
      </c>
      <c r="G40" s="19">
        <f t="shared" si="14"/>
        <v>1935</v>
      </c>
      <c r="H40" s="19">
        <f t="shared" si="15"/>
        <v>2956</v>
      </c>
      <c r="I40" s="19">
        <f t="shared" si="16"/>
        <v>2956</v>
      </c>
      <c r="J40" s="20">
        <f t="shared" si="17"/>
        <v>2848</v>
      </c>
      <c r="K40" s="19">
        <f t="shared" si="18"/>
        <v>2848</v>
      </c>
      <c r="L40" s="73" t="s">
        <v>25</v>
      </c>
      <c r="M40" s="63" t="s">
        <v>25</v>
      </c>
      <c r="N40" s="20"/>
      <c r="O40" s="12"/>
    </row>
    <row r="41" spans="1:19" ht="12.8" x14ac:dyDescent="0.2">
      <c r="A41" s="72" t="s">
        <v>55</v>
      </c>
      <c r="B41" s="20">
        <f>B5+B25</f>
        <v>4359</v>
      </c>
      <c r="C41" s="16"/>
      <c r="D41" s="19">
        <f t="shared" si="11"/>
        <v>2956</v>
      </c>
      <c r="E41" s="19">
        <f t="shared" si="12"/>
        <v>2956</v>
      </c>
      <c r="F41" s="19">
        <f t="shared" si="13"/>
        <v>1935</v>
      </c>
      <c r="G41" s="19">
        <f t="shared" si="14"/>
        <v>3333</v>
      </c>
      <c r="H41" s="19">
        <f t="shared" si="15"/>
        <v>2956</v>
      </c>
      <c r="I41" s="19">
        <f t="shared" si="16"/>
        <v>2956</v>
      </c>
      <c r="J41" s="20">
        <f t="shared" si="17"/>
        <v>2848</v>
      </c>
      <c r="K41" s="19">
        <f t="shared" si="18"/>
        <v>4246</v>
      </c>
      <c r="L41" s="73" t="s">
        <v>25</v>
      </c>
      <c r="M41" s="63" t="s">
        <v>25</v>
      </c>
      <c r="N41" s="20"/>
      <c r="O41" s="12"/>
    </row>
    <row r="42" spans="1:19" ht="12.8" x14ac:dyDescent="0.2">
      <c r="A42" s="72" t="s">
        <v>56</v>
      </c>
      <c r="B42" s="20">
        <f>B6+B25</f>
        <v>3111</v>
      </c>
      <c r="C42" s="16"/>
      <c r="D42" s="19">
        <f t="shared" si="11"/>
        <v>3106</v>
      </c>
      <c r="E42" s="19">
        <f t="shared" si="12"/>
        <v>3106</v>
      </c>
      <c r="F42" s="19">
        <f t="shared" si="13"/>
        <v>2085</v>
      </c>
      <c r="G42" s="19">
        <f t="shared" si="14"/>
        <v>2085</v>
      </c>
      <c r="H42" s="19">
        <f t="shared" si="15"/>
        <v>3106</v>
      </c>
      <c r="I42" s="19">
        <f t="shared" si="16"/>
        <v>3106</v>
      </c>
      <c r="J42" s="20">
        <f t="shared" si="17"/>
        <v>2998</v>
      </c>
      <c r="K42" s="19">
        <f t="shared" si="18"/>
        <v>2998</v>
      </c>
      <c r="L42" s="73" t="s">
        <v>25</v>
      </c>
      <c r="M42" s="63" t="s">
        <v>25</v>
      </c>
      <c r="N42" s="20"/>
      <c r="O42" s="12"/>
    </row>
    <row r="43" spans="1:19" ht="12.8" x14ac:dyDescent="0.2">
      <c r="A43" s="72" t="s">
        <v>57</v>
      </c>
      <c r="B43" s="20">
        <f>B7+B25</f>
        <v>4617</v>
      </c>
      <c r="C43" s="16"/>
      <c r="D43" s="19">
        <f t="shared" si="11"/>
        <v>3106</v>
      </c>
      <c r="E43" s="19">
        <f t="shared" si="12"/>
        <v>3106</v>
      </c>
      <c r="F43" s="19">
        <f t="shared" si="13"/>
        <v>2085</v>
      </c>
      <c r="G43" s="19">
        <f t="shared" si="14"/>
        <v>3591</v>
      </c>
      <c r="H43" s="19">
        <f t="shared" si="15"/>
        <v>3106</v>
      </c>
      <c r="I43" s="19">
        <f t="shared" si="16"/>
        <v>3106</v>
      </c>
      <c r="J43" s="20">
        <f t="shared" si="17"/>
        <v>2998</v>
      </c>
      <c r="K43" s="19">
        <f t="shared" si="18"/>
        <v>4504</v>
      </c>
      <c r="L43" s="73" t="s">
        <v>25</v>
      </c>
      <c r="M43" s="63" t="s">
        <v>25</v>
      </c>
      <c r="N43" s="20"/>
      <c r="O43" s="12"/>
    </row>
    <row r="44" spans="1:19" ht="12.8" x14ac:dyDescent="0.2">
      <c r="A44" s="72" t="s">
        <v>58</v>
      </c>
      <c r="B44" s="20">
        <f>B8+B25</f>
        <v>6948</v>
      </c>
      <c r="C44" s="16"/>
      <c r="D44" s="19">
        <f t="shared" si="11"/>
        <v>2956</v>
      </c>
      <c r="E44" s="19">
        <f t="shared" si="12"/>
        <v>2956</v>
      </c>
      <c r="F44" s="19">
        <f t="shared" si="13"/>
        <v>1935</v>
      </c>
      <c r="G44" s="19">
        <f t="shared" si="14"/>
        <v>5922</v>
      </c>
      <c r="H44" s="19">
        <f t="shared" si="15"/>
        <v>2956</v>
      </c>
      <c r="I44" s="19">
        <f t="shared" si="16"/>
        <v>2956</v>
      </c>
      <c r="J44" s="20">
        <f t="shared" si="17"/>
        <v>2848</v>
      </c>
      <c r="K44" s="19">
        <f t="shared" si="18"/>
        <v>6835</v>
      </c>
      <c r="L44" s="62">
        <f>B44-L34</f>
        <v>6943</v>
      </c>
      <c r="M44" s="19">
        <f>B34-M35</f>
        <v>6835</v>
      </c>
      <c r="N44" s="20"/>
      <c r="O44" s="12"/>
    </row>
    <row r="45" spans="1:19" ht="12.8" x14ac:dyDescent="0.2">
      <c r="A45" s="74" t="s">
        <v>59</v>
      </c>
      <c r="B45" s="40">
        <f>B9+B25</f>
        <v>6948</v>
      </c>
      <c r="C45" s="16"/>
      <c r="D45" s="64">
        <f t="shared" si="11"/>
        <v>2956</v>
      </c>
      <c r="E45" s="64">
        <f t="shared" si="12"/>
        <v>2956</v>
      </c>
      <c r="F45" s="64">
        <f t="shared" si="13"/>
        <v>1935</v>
      </c>
      <c r="G45" s="64">
        <f t="shared" si="14"/>
        <v>5922</v>
      </c>
      <c r="H45" s="64">
        <f t="shared" si="15"/>
        <v>2956</v>
      </c>
      <c r="I45" s="64">
        <f t="shared" si="16"/>
        <v>2956</v>
      </c>
      <c r="J45" s="40">
        <f t="shared" si="17"/>
        <v>2848</v>
      </c>
      <c r="K45" s="64">
        <f t="shared" si="18"/>
        <v>6835</v>
      </c>
      <c r="L45" s="65">
        <f>B45-L35</f>
        <v>6943</v>
      </c>
      <c r="M45" s="64">
        <f>B35-M35</f>
        <v>6835</v>
      </c>
      <c r="N45" s="20"/>
      <c r="O45" s="12"/>
    </row>
    <row r="46" spans="1:19" ht="6.05" customHeight="1" x14ac:dyDescent="0.3">
      <c r="A46" s="76"/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81"/>
      <c r="O46" s="12"/>
    </row>
    <row r="47" spans="1:19" ht="22.6" customHeight="1" x14ac:dyDescent="0.3">
      <c r="A47" s="100" t="s">
        <v>63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82"/>
      <c r="O47" s="12"/>
    </row>
    <row r="48" spans="1:19" ht="12.95" x14ac:dyDescent="0.25">
      <c r="A48" s="101" t="s">
        <v>64</v>
      </c>
      <c r="B48" s="124" t="s">
        <v>65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6"/>
      <c r="N48" s="12"/>
      <c r="O48" s="12"/>
      <c r="P48" s="98"/>
      <c r="Q48" s="98"/>
      <c r="R48" s="98"/>
      <c r="S48" s="98"/>
    </row>
    <row r="49" spans="1:19" ht="12.95" x14ac:dyDescent="0.25">
      <c r="A49" s="102" t="s">
        <v>69</v>
      </c>
      <c r="B49" s="121" t="s">
        <v>70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3"/>
      <c r="N49" s="12"/>
      <c r="O49" s="12"/>
      <c r="P49" s="98"/>
      <c r="Q49" s="98"/>
      <c r="R49" s="98"/>
      <c r="S49" s="98"/>
    </row>
    <row r="50" spans="1:19" ht="12.95" x14ac:dyDescent="0.25">
      <c r="A50" s="102" t="s">
        <v>74</v>
      </c>
      <c r="B50" s="121" t="s">
        <v>75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3"/>
      <c r="N50" s="12"/>
      <c r="O50" s="12"/>
      <c r="P50" s="98"/>
      <c r="Q50" s="98"/>
      <c r="R50" s="98"/>
      <c r="S50" s="98"/>
    </row>
    <row r="51" spans="1:19" ht="12.95" x14ac:dyDescent="0.25">
      <c r="A51" s="102" t="s">
        <v>77</v>
      </c>
      <c r="B51" s="121" t="s">
        <v>78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/>
      <c r="N51" s="12"/>
      <c r="O51" s="12"/>
      <c r="P51" s="98"/>
      <c r="Q51" s="98"/>
      <c r="R51" s="98"/>
      <c r="S51" s="98"/>
    </row>
    <row r="52" spans="1:19" ht="12.95" x14ac:dyDescent="0.25">
      <c r="A52" s="102" t="s">
        <v>82</v>
      </c>
      <c r="B52" s="121" t="s">
        <v>83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/>
      <c r="N52" s="12"/>
      <c r="O52" s="12"/>
      <c r="P52" s="98"/>
      <c r="Q52" s="98"/>
      <c r="R52" s="98"/>
      <c r="S52" s="98"/>
    </row>
    <row r="53" spans="1:19" ht="12.95" x14ac:dyDescent="0.25">
      <c r="A53" s="102" t="s">
        <v>86</v>
      </c>
      <c r="B53" s="121" t="s">
        <v>87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3"/>
      <c r="N53" s="12"/>
      <c r="O53" s="12"/>
      <c r="P53" s="98"/>
      <c r="Q53" s="98"/>
      <c r="R53" s="98"/>
      <c r="S53" s="98"/>
    </row>
    <row r="54" spans="1:19" ht="12.95" x14ac:dyDescent="0.25">
      <c r="A54" s="103" t="s">
        <v>90</v>
      </c>
      <c r="B54" s="118" t="s">
        <v>91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0"/>
      <c r="N54" s="12"/>
      <c r="O54" s="12"/>
      <c r="P54" s="98"/>
      <c r="Q54" s="98"/>
      <c r="R54" s="98"/>
      <c r="S54" s="98"/>
    </row>
    <row r="55" spans="1:19" ht="12.95" x14ac:dyDescent="0.25">
      <c r="A55" s="103" t="s">
        <v>94</v>
      </c>
      <c r="B55" s="119" t="s">
        <v>95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12"/>
      <c r="O55" s="12"/>
      <c r="P55" s="98"/>
      <c r="Q55" s="98"/>
      <c r="R55" s="98"/>
      <c r="S55" s="98"/>
    </row>
    <row r="56" spans="1:19" s="12" customFormat="1" ht="11.95" customHeight="1" x14ac:dyDescent="0.3">
      <c r="A56" s="104" t="s">
        <v>66</v>
      </c>
      <c r="B56" s="112" t="s">
        <v>97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27"/>
    </row>
    <row r="57" spans="1:19" s="96" customFormat="1" ht="13.6" customHeight="1" x14ac:dyDescent="0.3">
      <c r="A57" s="105" t="s">
        <v>71</v>
      </c>
      <c r="B57" s="128" t="s">
        <v>98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2"/>
      <c r="O57" s="12"/>
      <c r="P57" s="12"/>
      <c r="Q57" s="12"/>
      <c r="R57" s="12"/>
      <c r="S57" s="12"/>
    </row>
    <row r="58" spans="1:19" ht="12.95" x14ac:dyDescent="0.3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12"/>
      <c r="O58" s="12"/>
      <c r="P58" s="98"/>
      <c r="Q58" s="98"/>
      <c r="R58" s="98"/>
      <c r="S58" s="98"/>
    </row>
    <row r="59" spans="1:19" ht="12.95" x14ac:dyDescent="0.3">
      <c r="A59" s="130" t="s">
        <v>101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09"/>
      <c r="O59" s="110"/>
      <c r="P59" s="110"/>
      <c r="Q59" s="110"/>
      <c r="R59" s="110"/>
      <c r="S59" s="110"/>
    </row>
    <row r="60" spans="1:19" x14ac:dyDescent="0.25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97"/>
    </row>
    <row r="61" spans="1:19" x14ac:dyDescent="0.25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97"/>
    </row>
    <row r="62" spans="1:19" x14ac:dyDescent="0.25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98"/>
    </row>
    <row r="63" spans="1:19" x14ac:dyDescent="0.25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98"/>
    </row>
    <row r="64" spans="1:19" x14ac:dyDescent="0.25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98"/>
    </row>
    <row r="65" spans="1:14" x14ac:dyDescent="0.25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98"/>
    </row>
    <row r="66" spans="1:14" x14ac:dyDescent="0.25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98"/>
    </row>
    <row r="67" spans="1:14" x14ac:dyDescent="0.25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98"/>
    </row>
    <row r="68" spans="1:14" x14ac:dyDescent="0.2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</row>
    <row r="69" spans="1:14" x14ac:dyDescent="0.2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</row>
    <row r="70" spans="1:14" x14ac:dyDescent="0.2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</row>
    <row r="71" spans="1:14" x14ac:dyDescent="0.25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</row>
    <row r="72" spans="1:14" x14ac:dyDescent="0.25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</row>
    <row r="73" spans="1:14" x14ac:dyDescent="0.2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4" x14ac:dyDescent="0.2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</row>
    <row r="75" spans="1:14" x14ac:dyDescent="0.2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</row>
    <row r="76" spans="1:14" x14ac:dyDescent="0.25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</row>
    <row r="77" spans="1:14" x14ac:dyDescent="0.25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</row>
    <row r="78" spans="1:14" x14ac:dyDescent="0.25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</row>
    <row r="79" spans="1:14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</row>
    <row r="80" spans="1:14" x14ac:dyDescent="0.2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1:13" x14ac:dyDescent="0.2">
      <c r="A81" s="111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x14ac:dyDescent="0.2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</row>
    <row r="83" spans="1:13" x14ac:dyDescent="0.2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1:13" ht="13.1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</row>
    <row r="85" spans="1:13" x14ac:dyDescent="0.2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</row>
    <row r="86" spans="1:13" x14ac:dyDescent="0.2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1:13" x14ac:dyDescent="0.2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</row>
    <row r="88" spans="1:13" x14ac:dyDescent="0.2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</row>
    <row r="89" spans="1:13" x14ac:dyDescent="0.2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</row>
    <row r="90" spans="1:13" x14ac:dyDescent="0.2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</row>
  </sheetData>
  <mergeCells count="43">
    <mergeCell ref="B47:M47"/>
    <mergeCell ref="A61:M61"/>
    <mergeCell ref="A62:M62"/>
    <mergeCell ref="A63:M63"/>
    <mergeCell ref="B54:M54"/>
    <mergeCell ref="B55:M55"/>
    <mergeCell ref="B53:M53"/>
    <mergeCell ref="B48:M48"/>
    <mergeCell ref="B49:M49"/>
    <mergeCell ref="B50:M50"/>
    <mergeCell ref="B51:M51"/>
    <mergeCell ref="B52:M52"/>
    <mergeCell ref="B56:M56"/>
    <mergeCell ref="B57:M57"/>
    <mergeCell ref="A59:M59"/>
    <mergeCell ref="A60:M60"/>
    <mergeCell ref="A82:M82"/>
    <mergeCell ref="A83:M83"/>
    <mergeCell ref="A84:M84"/>
    <mergeCell ref="A85:M85"/>
    <mergeCell ref="A76:M76"/>
    <mergeCell ref="A77:M77"/>
    <mergeCell ref="A78:M78"/>
    <mergeCell ref="A79:M79"/>
    <mergeCell ref="A80:M80"/>
    <mergeCell ref="A81:M81"/>
    <mergeCell ref="A88:M88"/>
    <mergeCell ref="A89:M89"/>
    <mergeCell ref="A90:M90"/>
    <mergeCell ref="A86:M86"/>
    <mergeCell ref="A87:M87"/>
    <mergeCell ref="A75:M75"/>
    <mergeCell ref="A64:M64"/>
    <mergeCell ref="A65:M65"/>
    <mergeCell ref="A66:M66"/>
    <mergeCell ref="A67:M67"/>
    <mergeCell ref="A68:M68"/>
    <mergeCell ref="A69:M69"/>
    <mergeCell ref="A70:M70"/>
    <mergeCell ref="A71:M71"/>
    <mergeCell ref="A72:M72"/>
    <mergeCell ref="A73:M73"/>
    <mergeCell ref="A74:M74"/>
  </mergeCells>
  <printOptions horizontalCentered="1" verticalCentered="1"/>
  <pageMargins left="0.45" right="0.45" top="0.56000000000000005" bottom="0.5" header="0.3" footer="0.05"/>
  <pageSetup paperSize="5" scale="44" orientation="landscape" r:id="rId1"/>
  <headerFooter>
    <oddHeader>&amp;L&amp;"Arial,Regular"&amp;18                                         Fall 2016 - Employee Tuition and Fee Waiver Program</oddHeader>
    <oddFooter>&amp;LStudent Accounts/Tuition and Fee Waiver Programs/Fall 2016 - Revised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8"/>
  <sheetViews>
    <sheetView tabSelected="1" view="pageLayout" zoomScale="75" zoomScaleNormal="75" zoomScaleSheetLayoutView="75" zoomScalePageLayoutView="75" workbookViewId="0">
      <selection activeCell="A61" sqref="A61"/>
    </sheetView>
  </sheetViews>
  <sheetFormatPr defaultRowHeight="12.45" x14ac:dyDescent="0.2"/>
  <cols>
    <col min="1" max="1" width="27.44140625" style="13" customWidth="1"/>
    <col min="2" max="2" width="9.21875" style="13"/>
    <col min="3" max="3" width="1.21875" style="13" customWidth="1"/>
    <col min="4" max="5" width="10.77734375" style="13" customWidth="1"/>
    <col min="6" max="6" width="10.44140625" style="13" customWidth="1"/>
    <col min="7" max="7" width="11" style="13" customWidth="1"/>
    <col min="8" max="8" width="9.21875" style="13" customWidth="1"/>
    <col min="9" max="11" width="9.21875" style="13"/>
    <col min="12" max="12" width="10.5546875" style="13" customWidth="1"/>
    <col min="13" max="13" width="10.44140625" style="13" customWidth="1"/>
    <col min="14" max="17" width="10.21875" style="13" customWidth="1"/>
    <col min="18" max="18" width="12.44140625" style="13" customWidth="1"/>
    <col min="19" max="256" width="9.21875" style="13"/>
    <col min="257" max="257" width="27.44140625" style="13" customWidth="1"/>
    <col min="258" max="258" width="9.21875" style="13"/>
    <col min="259" max="259" width="1.21875" style="13" customWidth="1"/>
    <col min="260" max="261" width="10.77734375" style="13" customWidth="1"/>
    <col min="262" max="262" width="10.44140625" style="13" customWidth="1"/>
    <col min="263" max="263" width="11" style="13" customWidth="1"/>
    <col min="264" max="264" width="9.21875" style="13" customWidth="1"/>
    <col min="265" max="267" width="9.21875" style="13"/>
    <col min="268" max="268" width="10.5546875" style="13" customWidth="1"/>
    <col min="269" max="269" width="10.44140625" style="13" customWidth="1"/>
    <col min="270" max="273" width="10.21875" style="13" customWidth="1"/>
    <col min="274" max="274" width="12.44140625" style="13" customWidth="1"/>
    <col min="275" max="512" width="9.21875" style="13"/>
    <col min="513" max="513" width="27.44140625" style="13" customWidth="1"/>
    <col min="514" max="514" width="9.21875" style="13"/>
    <col min="515" max="515" width="1.21875" style="13" customWidth="1"/>
    <col min="516" max="517" width="10.77734375" style="13" customWidth="1"/>
    <col min="518" max="518" width="10.44140625" style="13" customWidth="1"/>
    <col min="519" max="519" width="11" style="13" customWidth="1"/>
    <col min="520" max="520" width="9.21875" style="13" customWidth="1"/>
    <col min="521" max="523" width="9.21875" style="13"/>
    <col min="524" max="524" width="10.5546875" style="13" customWidth="1"/>
    <col min="525" max="525" width="10.44140625" style="13" customWidth="1"/>
    <col min="526" max="529" width="10.21875" style="13" customWidth="1"/>
    <col min="530" max="530" width="12.44140625" style="13" customWidth="1"/>
    <col min="531" max="768" width="9.21875" style="13"/>
    <col min="769" max="769" width="27.44140625" style="13" customWidth="1"/>
    <col min="770" max="770" width="9.21875" style="13"/>
    <col min="771" max="771" width="1.21875" style="13" customWidth="1"/>
    <col min="772" max="773" width="10.77734375" style="13" customWidth="1"/>
    <col min="774" max="774" width="10.44140625" style="13" customWidth="1"/>
    <col min="775" max="775" width="11" style="13" customWidth="1"/>
    <col min="776" max="776" width="9.21875" style="13" customWidth="1"/>
    <col min="777" max="779" width="9.21875" style="13"/>
    <col min="780" max="780" width="10.5546875" style="13" customWidth="1"/>
    <col min="781" max="781" width="10.44140625" style="13" customWidth="1"/>
    <col min="782" max="785" width="10.21875" style="13" customWidth="1"/>
    <col min="786" max="786" width="12.44140625" style="13" customWidth="1"/>
    <col min="787" max="1024" width="9.21875" style="13"/>
    <col min="1025" max="1025" width="27.44140625" style="13" customWidth="1"/>
    <col min="1026" max="1026" width="9.21875" style="13"/>
    <col min="1027" max="1027" width="1.21875" style="13" customWidth="1"/>
    <col min="1028" max="1029" width="10.77734375" style="13" customWidth="1"/>
    <col min="1030" max="1030" width="10.44140625" style="13" customWidth="1"/>
    <col min="1031" max="1031" width="11" style="13" customWidth="1"/>
    <col min="1032" max="1032" width="9.21875" style="13" customWidth="1"/>
    <col min="1033" max="1035" width="9.21875" style="13"/>
    <col min="1036" max="1036" width="10.5546875" style="13" customWidth="1"/>
    <col min="1037" max="1037" width="10.44140625" style="13" customWidth="1"/>
    <col min="1038" max="1041" width="10.21875" style="13" customWidth="1"/>
    <col min="1042" max="1042" width="12.44140625" style="13" customWidth="1"/>
    <col min="1043" max="1280" width="9.21875" style="13"/>
    <col min="1281" max="1281" width="27.44140625" style="13" customWidth="1"/>
    <col min="1282" max="1282" width="9.21875" style="13"/>
    <col min="1283" max="1283" width="1.21875" style="13" customWidth="1"/>
    <col min="1284" max="1285" width="10.77734375" style="13" customWidth="1"/>
    <col min="1286" max="1286" width="10.44140625" style="13" customWidth="1"/>
    <col min="1287" max="1287" width="11" style="13" customWidth="1"/>
    <col min="1288" max="1288" width="9.21875" style="13" customWidth="1"/>
    <col min="1289" max="1291" width="9.21875" style="13"/>
    <col min="1292" max="1292" width="10.5546875" style="13" customWidth="1"/>
    <col min="1293" max="1293" width="10.44140625" style="13" customWidth="1"/>
    <col min="1294" max="1297" width="10.21875" style="13" customWidth="1"/>
    <col min="1298" max="1298" width="12.44140625" style="13" customWidth="1"/>
    <col min="1299" max="1536" width="9.21875" style="13"/>
    <col min="1537" max="1537" width="27.44140625" style="13" customWidth="1"/>
    <col min="1538" max="1538" width="9.21875" style="13"/>
    <col min="1539" max="1539" width="1.21875" style="13" customWidth="1"/>
    <col min="1540" max="1541" width="10.77734375" style="13" customWidth="1"/>
    <col min="1542" max="1542" width="10.44140625" style="13" customWidth="1"/>
    <col min="1543" max="1543" width="11" style="13" customWidth="1"/>
    <col min="1544" max="1544" width="9.21875" style="13" customWidth="1"/>
    <col min="1545" max="1547" width="9.21875" style="13"/>
    <col min="1548" max="1548" width="10.5546875" style="13" customWidth="1"/>
    <col min="1549" max="1549" width="10.44140625" style="13" customWidth="1"/>
    <col min="1550" max="1553" width="10.21875" style="13" customWidth="1"/>
    <col min="1554" max="1554" width="12.44140625" style="13" customWidth="1"/>
    <col min="1555" max="1792" width="9.21875" style="13"/>
    <col min="1793" max="1793" width="27.44140625" style="13" customWidth="1"/>
    <col min="1794" max="1794" width="9.21875" style="13"/>
    <col min="1795" max="1795" width="1.21875" style="13" customWidth="1"/>
    <col min="1796" max="1797" width="10.77734375" style="13" customWidth="1"/>
    <col min="1798" max="1798" width="10.44140625" style="13" customWidth="1"/>
    <col min="1799" max="1799" width="11" style="13" customWidth="1"/>
    <col min="1800" max="1800" width="9.21875" style="13" customWidth="1"/>
    <col min="1801" max="1803" width="9.21875" style="13"/>
    <col min="1804" max="1804" width="10.5546875" style="13" customWidth="1"/>
    <col min="1805" max="1805" width="10.44140625" style="13" customWidth="1"/>
    <col min="1806" max="1809" width="10.21875" style="13" customWidth="1"/>
    <col min="1810" max="1810" width="12.44140625" style="13" customWidth="1"/>
    <col min="1811" max="2048" width="9.21875" style="13"/>
    <col min="2049" max="2049" width="27.44140625" style="13" customWidth="1"/>
    <col min="2050" max="2050" width="9.21875" style="13"/>
    <col min="2051" max="2051" width="1.21875" style="13" customWidth="1"/>
    <col min="2052" max="2053" width="10.77734375" style="13" customWidth="1"/>
    <col min="2054" max="2054" width="10.44140625" style="13" customWidth="1"/>
    <col min="2055" max="2055" width="11" style="13" customWidth="1"/>
    <col min="2056" max="2056" width="9.21875" style="13" customWidth="1"/>
    <col min="2057" max="2059" width="9.21875" style="13"/>
    <col min="2060" max="2060" width="10.5546875" style="13" customWidth="1"/>
    <col min="2061" max="2061" width="10.44140625" style="13" customWidth="1"/>
    <col min="2062" max="2065" width="10.21875" style="13" customWidth="1"/>
    <col min="2066" max="2066" width="12.44140625" style="13" customWidth="1"/>
    <col min="2067" max="2304" width="9.21875" style="13"/>
    <col min="2305" max="2305" width="27.44140625" style="13" customWidth="1"/>
    <col min="2306" max="2306" width="9.21875" style="13"/>
    <col min="2307" max="2307" width="1.21875" style="13" customWidth="1"/>
    <col min="2308" max="2309" width="10.77734375" style="13" customWidth="1"/>
    <col min="2310" max="2310" width="10.44140625" style="13" customWidth="1"/>
    <col min="2311" max="2311" width="11" style="13" customWidth="1"/>
    <col min="2312" max="2312" width="9.21875" style="13" customWidth="1"/>
    <col min="2313" max="2315" width="9.21875" style="13"/>
    <col min="2316" max="2316" width="10.5546875" style="13" customWidth="1"/>
    <col min="2317" max="2317" width="10.44140625" style="13" customWidth="1"/>
    <col min="2318" max="2321" width="10.21875" style="13" customWidth="1"/>
    <col min="2322" max="2322" width="12.44140625" style="13" customWidth="1"/>
    <col min="2323" max="2560" width="9.21875" style="13"/>
    <col min="2561" max="2561" width="27.44140625" style="13" customWidth="1"/>
    <col min="2562" max="2562" width="9.21875" style="13"/>
    <col min="2563" max="2563" width="1.21875" style="13" customWidth="1"/>
    <col min="2564" max="2565" width="10.77734375" style="13" customWidth="1"/>
    <col min="2566" max="2566" width="10.44140625" style="13" customWidth="1"/>
    <col min="2567" max="2567" width="11" style="13" customWidth="1"/>
    <col min="2568" max="2568" width="9.21875" style="13" customWidth="1"/>
    <col min="2569" max="2571" width="9.21875" style="13"/>
    <col min="2572" max="2572" width="10.5546875" style="13" customWidth="1"/>
    <col min="2573" max="2573" width="10.44140625" style="13" customWidth="1"/>
    <col min="2574" max="2577" width="10.21875" style="13" customWidth="1"/>
    <col min="2578" max="2578" width="12.44140625" style="13" customWidth="1"/>
    <col min="2579" max="2816" width="9.21875" style="13"/>
    <col min="2817" max="2817" width="27.44140625" style="13" customWidth="1"/>
    <col min="2818" max="2818" width="9.21875" style="13"/>
    <col min="2819" max="2819" width="1.21875" style="13" customWidth="1"/>
    <col min="2820" max="2821" width="10.77734375" style="13" customWidth="1"/>
    <col min="2822" max="2822" width="10.44140625" style="13" customWidth="1"/>
    <col min="2823" max="2823" width="11" style="13" customWidth="1"/>
    <col min="2824" max="2824" width="9.21875" style="13" customWidth="1"/>
    <col min="2825" max="2827" width="9.21875" style="13"/>
    <col min="2828" max="2828" width="10.5546875" style="13" customWidth="1"/>
    <col min="2829" max="2829" width="10.44140625" style="13" customWidth="1"/>
    <col min="2830" max="2833" width="10.21875" style="13" customWidth="1"/>
    <col min="2834" max="2834" width="12.44140625" style="13" customWidth="1"/>
    <col min="2835" max="3072" width="9.21875" style="13"/>
    <col min="3073" max="3073" width="27.44140625" style="13" customWidth="1"/>
    <col min="3074" max="3074" width="9.21875" style="13"/>
    <col min="3075" max="3075" width="1.21875" style="13" customWidth="1"/>
    <col min="3076" max="3077" width="10.77734375" style="13" customWidth="1"/>
    <col min="3078" max="3078" width="10.44140625" style="13" customWidth="1"/>
    <col min="3079" max="3079" width="11" style="13" customWidth="1"/>
    <col min="3080" max="3080" width="9.21875" style="13" customWidth="1"/>
    <col min="3081" max="3083" width="9.21875" style="13"/>
    <col min="3084" max="3084" width="10.5546875" style="13" customWidth="1"/>
    <col min="3085" max="3085" width="10.44140625" style="13" customWidth="1"/>
    <col min="3086" max="3089" width="10.21875" style="13" customWidth="1"/>
    <col min="3090" max="3090" width="12.44140625" style="13" customWidth="1"/>
    <col min="3091" max="3328" width="9.21875" style="13"/>
    <col min="3329" max="3329" width="27.44140625" style="13" customWidth="1"/>
    <col min="3330" max="3330" width="9.21875" style="13"/>
    <col min="3331" max="3331" width="1.21875" style="13" customWidth="1"/>
    <col min="3332" max="3333" width="10.77734375" style="13" customWidth="1"/>
    <col min="3334" max="3334" width="10.44140625" style="13" customWidth="1"/>
    <col min="3335" max="3335" width="11" style="13" customWidth="1"/>
    <col min="3336" max="3336" width="9.21875" style="13" customWidth="1"/>
    <col min="3337" max="3339" width="9.21875" style="13"/>
    <col min="3340" max="3340" width="10.5546875" style="13" customWidth="1"/>
    <col min="3341" max="3341" width="10.44140625" style="13" customWidth="1"/>
    <col min="3342" max="3345" width="10.21875" style="13" customWidth="1"/>
    <col min="3346" max="3346" width="12.44140625" style="13" customWidth="1"/>
    <col min="3347" max="3584" width="9.21875" style="13"/>
    <col min="3585" max="3585" width="27.44140625" style="13" customWidth="1"/>
    <col min="3586" max="3586" width="9.21875" style="13"/>
    <col min="3587" max="3587" width="1.21875" style="13" customWidth="1"/>
    <col min="3588" max="3589" width="10.77734375" style="13" customWidth="1"/>
    <col min="3590" max="3590" width="10.44140625" style="13" customWidth="1"/>
    <col min="3591" max="3591" width="11" style="13" customWidth="1"/>
    <col min="3592" max="3592" width="9.21875" style="13" customWidth="1"/>
    <col min="3593" max="3595" width="9.21875" style="13"/>
    <col min="3596" max="3596" width="10.5546875" style="13" customWidth="1"/>
    <col min="3597" max="3597" width="10.44140625" style="13" customWidth="1"/>
    <col min="3598" max="3601" width="10.21875" style="13" customWidth="1"/>
    <col min="3602" max="3602" width="12.44140625" style="13" customWidth="1"/>
    <col min="3603" max="3840" width="9.21875" style="13"/>
    <col min="3841" max="3841" width="27.44140625" style="13" customWidth="1"/>
    <col min="3842" max="3842" width="9.21875" style="13"/>
    <col min="3843" max="3843" width="1.21875" style="13" customWidth="1"/>
    <col min="3844" max="3845" width="10.77734375" style="13" customWidth="1"/>
    <col min="3846" max="3846" width="10.44140625" style="13" customWidth="1"/>
    <col min="3847" max="3847" width="11" style="13" customWidth="1"/>
    <col min="3848" max="3848" width="9.21875" style="13" customWidth="1"/>
    <col min="3849" max="3851" width="9.21875" style="13"/>
    <col min="3852" max="3852" width="10.5546875" style="13" customWidth="1"/>
    <col min="3853" max="3853" width="10.44140625" style="13" customWidth="1"/>
    <col min="3854" max="3857" width="10.21875" style="13" customWidth="1"/>
    <col min="3858" max="3858" width="12.44140625" style="13" customWidth="1"/>
    <col min="3859" max="4096" width="9.21875" style="13"/>
    <col min="4097" max="4097" width="27.44140625" style="13" customWidth="1"/>
    <col min="4098" max="4098" width="9.21875" style="13"/>
    <col min="4099" max="4099" width="1.21875" style="13" customWidth="1"/>
    <col min="4100" max="4101" width="10.77734375" style="13" customWidth="1"/>
    <col min="4102" max="4102" width="10.44140625" style="13" customWidth="1"/>
    <col min="4103" max="4103" width="11" style="13" customWidth="1"/>
    <col min="4104" max="4104" width="9.21875" style="13" customWidth="1"/>
    <col min="4105" max="4107" width="9.21875" style="13"/>
    <col min="4108" max="4108" width="10.5546875" style="13" customWidth="1"/>
    <col min="4109" max="4109" width="10.44140625" style="13" customWidth="1"/>
    <col min="4110" max="4113" width="10.21875" style="13" customWidth="1"/>
    <col min="4114" max="4114" width="12.44140625" style="13" customWidth="1"/>
    <col min="4115" max="4352" width="9.21875" style="13"/>
    <col min="4353" max="4353" width="27.44140625" style="13" customWidth="1"/>
    <col min="4354" max="4354" width="9.21875" style="13"/>
    <col min="4355" max="4355" width="1.21875" style="13" customWidth="1"/>
    <col min="4356" max="4357" width="10.77734375" style="13" customWidth="1"/>
    <col min="4358" max="4358" width="10.44140625" style="13" customWidth="1"/>
    <col min="4359" max="4359" width="11" style="13" customWidth="1"/>
    <col min="4360" max="4360" width="9.21875" style="13" customWidth="1"/>
    <col min="4361" max="4363" width="9.21875" style="13"/>
    <col min="4364" max="4364" width="10.5546875" style="13" customWidth="1"/>
    <col min="4365" max="4365" width="10.44140625" style="13" customWidth="1"/>
    <col min="4366" max="4369" width="10.21875" style="13" customWidth="1"/>
    <col min="4370" max="4370" width="12.44140625" style="13" customWidth="1"/>
    <col min="4371" max="4608" width="9.21875" style="13"/>
    <col min="4609" max="4609" width="27.44140625" style="13" customWidth="1"/>
    <col min="4610" max="4610" width="9.21875" style="13"/>
    <col min="4611" max="4611" width="1.21875" style="13" customWidth="1"/>
    <col min="4612" max="4613" width="10.77734375" style="13" customWidth="1"/>
    <col min="4614" max="4614" width="10.44140625" style="13" customWidth="1"/>
    <col min="4615" max="4615" width="11" style="13" customWidth="1"/>
    <col min="4616" max="4616" width="9.21875" style="13" customWidth="1"/>
    <col min="4617" max="4619" width="9.21875" style="13"/>
    <col min="4620" max="4620" width="10.5546875" style="13" customWidth="1"/>
    <col min="4621" max="4621" width="10.44140625" style="13" customWidth="1"/>
    <col min="4622" max="4625" width="10.21875" style="13" customWidth="1"/>
    <col min="4626" max="4626" width="12.44140625" style="13" customWidth="1"/>
    <col min="4627" max="4864" width="9.21875" style="13"/>
    <col min="4865" max="4865" width="27.44140625" style="13" customWidth="1"/>
    <col min="4866" max="4866" width="9.21875" style="13"/>
    <col min="4867" max="4867" width="1.21875" style="13" customWidth="1"/>
    <col min="4868" max="4869" width="10.77734375" style="13" customWidth="1"/>
    <col min="4870" max="4870" width="10.44140625" style="13" customWidth="1"/>
    <col min="4871" max="4871" width="11" style="13" customWidth="1"/>
    <col min="4872" max="4872" width="9.21875" style="13" customWidth="1"/>
    <col min="4873" max="4875" width="9.21875" style="13"/>
    <col min="4876" max="4876" width="10.5546875" style="13" customWidth="1"/>
    <col min="4877" max="4877" width="10.44140625" style="13" customWidth="1"/>
    <col min="4878" max="4881" width="10.21875" style="13" customWidth="1"/>
    <col min="4882" max="4882" width="12.44140625" style="13" customWidth="1"/>
    <col min="4883" max="5120" width="9.21875" style="13"/>
    <col min="5121" max="5121" width="27.44140625" style="13" customWidth="1"/>
    <col min="5122" max="5122" width="9.21875" style="13"/>
    <col min="5123" max="5123" width="1.21875" style="13" customWidth="1"/>
    <col min="5124" max="5125" width="10.77734375" style="13" customWidth="1"/>
    <col min="5126" max="5126" width="10.44140625" style="13" customWidth="1"/>
    <col min="5127" max="5127" width="11" style="13" customWidth="1"/>
    <col min="5128" max="5128" width="9.21875" style="13" customWidth="1"/>
    <col min="5129" max="5131" width="9.21875" style="13"/>
    <col min="5132" max="5132" width="10.5546875" style="13" customWidth="1"/>
    <col min="5133" max="5133" width="10.44140625" style="13" customWidth="1"/>
    <col min="5134" max="5137" width="10.21875" style="13" customWidth="1"/>
    <col min="5138" max="5138" width="12.44140625" style="13" customWidth="1"/>
    <col min="5139" max="5376" width="9.21875" style="13"/>
    <col min="5377" max="5377" width="27.44140625" style="13" customWidth="1"/>
    <col min="5378" max="5378" width="9.21875" style="13"/>
    <col min="5379" max="5379" width="1.21875" style="13" customWidth="1"/>
    <col min="5380" max="5381" width="10.77734375" style="13" customWidth="1"/>
    <col min="5382" max="5382" width="10.44140625" style="13" customWidth="1"/>
    <col min="5383" max="5383" width="11" style="13" customWidth="1"/>
    <col min="5384" max="5384" width="9.21875" style="13" customWidth="1"/>
    <col min="5385" max="5387" width="9.21875" style="13"/>
    <col min="5388" max="5388" width="10.5546875" style="13" customWidth="1"/>
    <col min="5389" max="5389" width="10.44140625" style="13" customWidth="1"/>
    <col min="5390" max="5393" width="10.21875" style="13" customWidth="1"/>
    <col min="5394" max="5394" width="12.44140625" style="13" customWidth="1"/>
    <col min="5395" max="5632" width="9.21875" style="13"/>
    <col min="5633" max="5633" width="27.44140625" style="13" customWidth="1"/>
    <col min="5634" max="5634" width="9.21875" style="13"/>
    <col min="5635" max="5635" width="1.21875" style="13" customWidth="1"/>
    <col min="5636" max="5637" width="10.77734375" style="13" customWidth="1"/>
    <col min="5638" max="5638" width="10.44140625" style="13" customWidth="1"/>
    <col min="5639" max="5639" width="11" style="13" customWidth="1"/>
    <col min="5640" max="5640" width="9.21875" style="13" customWidth="1"/>
    <col min="5641" max="5643" width="9.21875" style="13"/>
    <col min="5644" max="5644" width="10.5546875" style="13" customWidth="1"/>
    <col min="5645" max="5645" width="10.44140625" style="13" customWidth="1"/>
    <col min="5646" max="5649" width="10.21875" style="13" customWidth="1"/>
    <col min="5650" max="5650" width="12.44140625" style="13" customWidth="1"/>
    <col min="5651" max="5888" width="9.21875" style="13"/>
    <col min="5889" max="5889" width="27.44140625" style="13" customWidth="1"/>
    <col min="5890" max="5890" width="9.21875" style="13"/>
    <col min="5891" max="5891" width="1.21875" style="13" customWidth="1"/>
    <col min="5892" max="5893" width="10.77734375" style="13" customWidth="1"/>
    <col min="5894" max="5894" width="10.44140625" style="13" customWidth="1"/>
    <col min="5895" max="5895" width="11" style="13" customWidth="1"/>
    <col min="5896" max="5896" width="9.21875" style="13" customWidth="1"/>
    <col min="5897" max="5899" width="9.21875" style="13"/>
    <col min="5900" max="5900" width="10.5546875" style="13" customWidth="1"/>
    <col min="5901" max="5901" width="10.44140625" style="13" customWidth="1"/>
    <col min="5902" max="5905" width="10.21875" style="13" customWidth="1"/>
    <col min="5906" max="5906" width="12.44140625" style="13" customWidth="1"/>
    <col min="5907" max="6144" width="9.21875" style="13"/>
    <col min="6145" max="6145" width="27.44140625" style="13" customWidth="1"/>
    <col min="6146" max="6146" width="9.21875" style="13"/>
    <col min="6147" max="6147" width="1.21875" style="13" customWidth="1"/>
    <col min="6148" max="6149" width="10.77734375" style="13" customWidth="1"/>
    <col min="6150" max="6150" width="10.44140625" style="13" customWidth="1"/>
    <col min="6151" max="6151" width="11" style="13" customWidth="1"/>
    <col min="6152" max="6152" width="9.21875" style="13" customWidth="1"/>
    <col min="6153" max="6155" width="9.21875" style="13"/>
    <col min="6156" max="6156" width="10.5546875" style="13" customWidth="1"/>
    <col min="6157" max="6157" width="10.44140625" style="13" customWidth="1"/>
    <col min="6158" max="6161" width="10.21875" style="13" customWidth="1"/>
    <col min="6162" max="6162" width="12.44140625" style="13" customWidth="1"/>
    <col min="6163" max="6400" width="9.21875" style="13"/>
    <col min="6401" max="6401" width="27.44140625" style="13" customWidth="1"/>
    <col min="6402" max="6402" width="9.21875" style="13"/>
    <col min="6403" max="6403" width="1.21875" style="13" customWidth="1"/>
    <col min="6404" max="6405" width="10.77734375" style="13" customWidth="1"/>
    <col min="6406" max="6406" width="10.44140625" style="13" customWidth="1"/>
    <col min="6407" max="6407" width="11" style="13" customWidth="1"/>
    <col min="6408" max="6408" width="9.21875" style="13" customWidth="1"/>
    <col min="6409" max="6411" width="9.21875" style="13"/>
    <col min="6412" max="6412" width="10.5546875" style="13" customWidth="1"/>
    <col min="6413" max="6413" width="10.44140625" style="13" customWidth="1"/>
    <col min="6414" max="6417" width="10.21875" style="13" customWidth="1"/>
    <col min="6418" max="6418" width="12.44140625" style="13" customWidth="1"/>
    <col min="6419" max="6656" width="9.21875" style="13"/>
    <col min="6657" max="6657" width="27.44140625" style="13" customWidth="1"/>
    <col min="6658" max="6658" width="9.21875" style="13"/>
    <col min="6659" max="6659" width="1.21875" style="13" customWidth="1"/>
    <col min="6660" max="6661" width="10.77734375" style="13" customWidth="1"/>
    <col min="6662" max="6662" width="10.44140625" style="13" customWidth="1"/>
    <col min="6663" max="6663" width="11" style="13" customWidth="1"/>
    <col min="6664" max="6664" width="9.21875" style="13" customWidth="1"/>
    <col min="6665" max="6667" width="9.21875" style="13"/>
    <col min="6668" max="6668" width="10.5546875" style="13" customWidth="1"/>
    <col min="6669" max="6669" width="10.44140625" style="13" customWidth="1"/>
    <col min="6670" max="6673" width="10.21875" style="13" customWidth="1"/>
    <col min="6674" max="6674" width="12.44140625" style="13" customWidth="1"/>
    <col min="6675" max="6912" width="9.21875" style="13"/>
    <col min="6913" max="6913" width="27.44140625" style="13" customWidth="1"/>
    <col min="6914" max="6914" width="9.21875" style="13"/>
    <col min="6915" max="6915" width="1.21875" style="13" customWidth="1"/>
    <col min="6916" max="6917" width="10.77734375" style="13" customWidth="1"/>
    <col min="6918" max="6918" width="10.44140625" style="13" customWidth="1"/>
    <col min="6919" max="6919" width="11" style="13" customWidth="1"/>
    <col min="6920" max="6920" width="9.21875" style="13" customWidth="1"/>
    <col min="6921" max="6923" width="9.21875" style="13"/>
    <col min="6924" max="6924" width="10.5546875" style="13" customWidth="1"/>
    <col min="6925" max="6925" width="10.44140625" style="13" customWidth="1"/>
    <col min="6926" max="6929" width="10.21875" style="13" customWidth="1"/>
    <col min="6930" max="6930" width="12.44140625" style="13" customWidth="1"/>
    <col min="6931" max="7168" width="9.21875" style="13"/>
    <col min="7169" max="7169" width="27.44140625" style="13" customWidth="1"/>
    <col min="7170" max="7170" width="9.21875" style="13"/>
    <col min="7171" max="7171" width="1.21875" style="13" customWidth="1"/>
    <col min="7172" max="7173" width="10.77734375" style="13" customWidth="1"/>
    <col min="7174" max="7174" width="10.44140625" style="13" customWidth="1"/>
    <col min="7175" max="7175" width="11" style="13" customWidth="1"/>
    <col min="7176" max="7176" width="9.21875" style="13" customWidth="1"/>
    <col min="7177" max="7179" width="9.21875" style="13"/>
    <col min="7180" max="7180" width="10.5546875" style="13" customWidth="1"/>
    <col min="7181" max="7181" width="10.44140625" style="13" customWidth="1"/>
    <col min="7182" max="7185" width="10.21875" style="13" customWidth="1"/>
    <col min="7186" max="7186" width="12.44140625" style="13" customWidth="1"/>
    <col min="7187" max="7424" width="9.21875" style="13"/>
    <col min="7425" max="7425" width="27.44140625" style="13" customWidth="1"/>
    <col min="7426" max="7426" width="9.21875" style="13"/>
    <col min="7427" max="7427" width="1.21875" style="13" customWidth="1"/>
    <col min="7428" max="7429" width="10.77734375" style="13" customWidth="1"/>
    <col min="7430" max="7430" width="10.44140625" style="13" customWidth="1"/>
    <col min="7431" max="7431" width="11" style="13" customWidth="1"/>
    <col min="7432" max="7432" width="9.21875" style="13" customWidth="1"/>
    <col min="7433" max="7435" width="9.21875" style="13"/>
    <col min="7436" max="7436" width="10.5546875" style="13" customWidth="1"/>
    <col min="7437" max="7437" width="10.44140625" style="13" customWidth="1"/>
    <col min="7438" max="7441" width="10.21875" style="13" customWidth="1"/>
    <col min="7442" max="7442" width="12.44140625" style="13" customWidth="1"/>
    <col min="7443" max="7680" width="9.21875" style="13"/>
    <col min="7681" max="7681" width="27.44140625" style="13" customWidth="1"/>
    <col min="7682" max="7682" width="9.21875" style="13"/>
    <col min="7683" max="7683" width="1.21875" style="13" customWidth="1"/>
    <col min="7684" max="7685" width="10.77734375" style="13" customWidth="1"/>
    <col min="7686" max="7686" width="10.44140625" style="13" customWidth="1"/>
    <col min="7687" max="7687" width="11" style="13" customWidth="1"/>
    <col min="7688" max="7688" width="9.21875" style="13" customWidth="1"/>
    <col min="7689" max="7691" width="9.21875" style="13"/>
    <col min="7692" max="7692" width="10.5546875" style="13" customWidth="1"/>
    <col min="7693" max="7693" width="10.44140625" style="13" customWidth="1"/>
    <col min="7694" max="7697" width="10.21875" style="13" customWidth="1"/>
    <col min="7698" max="7698" width="12.44140625" style="13" customWidth="1"/>
    <col min="7699" max="7936" width="9.21875" style="13"/>
    <col min="7937" max="7937" width="27.44140625" style="13" customWidth="1"/>
    <col min="7938" max="7938" width="9.21875" style="13"/>
    <col min="7939" max="7939" width="1.21875" style="13" customWidth="1"/>
    <col min="7940" max="7941" width="10.77734375" style="13" customWidth="1"/>
    <col min="7942" max="7942" width="10.44140625" style="13" customWidth="1"/>
    <col min="7943" max="7943" width="11" style="13" customWidth="1"/>
    <col min="7944" max="7944" width="9.21875" style="13" customWidth="1"/>
    <col min="7945" max="7947" width="9.21875" style="13"/>
    <col min="7948" max="7948" width="10.5546875" style="13" customWidth="1"/>
    <col min="7949" max="7949" width="10.44140625" style="13" customWidth="1"/>
    <col min="7950" max="7953" width="10.21875" style="13" customWidth="1"/>
    <col min="7954" max="7954" width="12.44140625" style="13" customWidth="1"/>
    <col min="7955" max="8192" width="9.21875" style="13"/>
    <col min="8193" max="8193" width="27.44140625" style="13" customWidth="1"/>
    <col min="8194" max="8194" width="9.21875" style="13"/>
    <col min="8195" max="8195" width="1.21875" style="13" customWidth="1"/>
    <col min="8196" max="8197" width="10.77734375" style="13" customWidth="1"/>
    <col min="8198" max="8198" width="10.44140625" style="13" customWidth="1"/>
    <col min="8199" max="8199" width="11" style="13" customWidth="1"/>
    <col min="8200" max="8200" width="9.21875" style="13" customWidth="1"/>
    <col min="8201" max="8203" width="9.21875" style="13"/>
    <col min="8204" max="8204" width="10.5546875" style="13" customWidth="1"/>
    <col min="8205" max="8205" width="10.44140625" style="13" customWidth="1"/>
    <col min="8206" max="8209" width="10.21875" style="13" customWidth="1"/>
    <col min="8210" max="8210" width="12.44140625" style="13" customWidth="1"/>
    <col min="8211" max="8448" width="9.21875" style="13"/>
    <col min="8449" max="8449" width="27.44140625" style="13" customWidth="1"/>
    <col min="8450" max="8450" width="9.21875" style="13"/>
    <col min="8451" max="8451" width="1.21875" style="13" customWidth="1"/>
    <col min="8452" max="8453" width="10.77734375" style="13" customWidth="1"/>
    <col min="8454" max="8454" width="10.44140625" style="13" customWidth="1"/>
    <col min="8455" max="8455" width="11" style="13" customWidth="1"/>
    <col min="8456" max="8456" width="9.21875" style="13" customWidth="1"/>
    <col min="8457" max="8459" width="9.21875" style="13"/>
    <col min="8460" max="8460" width="10.5546875" style="13" customWidth="1"/>
    <col min="8461" max="8461" width="10.44140625" style="13" customWidth="1"/>
    <col min="8462" max="8465" width="10.21875" style="13" customWidth="1"/>
    <col min="8466" max="8466" width="12.44140625" style="13" customWidth="1"/>
    <col min="8467" max="8704" width="9.21875" style="13"/>
    <col min="8705" max="8705" width="27.44140625" style="13" customWidth="1"/>
    <col min="8706" max="8706" width="9.21875" style="13"/>
    <col min="8707" max="8707" width="1.21875" style="13" customWidth="1"/>
    <col min="8708" max="8709" width="10.77734375" style="13" customWidth="1"/>
    <col min="8710" max="8710" width="10.44140625" style="13" customWidth="1"/>
    <col min="8711" max="8711" width="11" style="13" customWidth="1"/>
    <col min="8712" max="8712" width="9.21875" style="13" customWidth="1"/>
    <col min="8713" max="8715" width="9.21875" style="13"/>
    <col min="8716" max="8716" width="10.5546875" style="13" customWidth="1"/>
    <col min="8717" max="8717" width="10.44140625" style="13" customWidth="1"/>
    <col min="8718" max="8721" width="10.21875" style="13" customWidth="1"/>
    <col min="8722" max="8722" width="12.44140625" style="13" customWidth="1"/>
    <col min="8723" max="8960" width="9.21875" style="13"/>
    <col min="8961" max="8961" width="27.44140625" style="13" customWidth="1"/>
    <col min="8962" max="8962" width="9.21875" style="13"/>
    <col min="8963" max="8963" width="1.21875" style="13" customWidth="1"/>
    <col min="8964" max="8965" width="10.77734375" style="13" customWidth="1"/>
    <col min="8966" max="8966" width="10.44140625" style="13" customWidth="1"/>
    <col min="8967" max="8967" width="11" style="13" customWidth="1"/>
    <col min="8968" max="8968" width="9.21875" style="13" customWidth="1"/>
    <col min="8969" max="8971" width="9.21875" style="13"/>
    <col min="8972" max="8972" width="10.5546875" style="13" customWidth="1"/>
    <col min="8973" max="8973" width="10.44140625" style="13" customWidth="1"/>
    <col min="8974" max="8977" width="10.21875" style="13" customWidth="1"/>
    <col min="8978" max="8978" width="12.44140625" style="13" customWidth="1"/>
    <col min="8979" max="9216" width="9.21875" style="13"/>
    <col min="9217" max="9217" width="27.44140625" style="13" customWidth="1"/>
    <col min="9218" max="9218" width="9.21875" style="13"/>
    <col min="9219" max="9219" width="1.21875" style="13" customWidth="1"/>
    <col min="9220" max="9221" width="10.77734375" style="13" customWidth="1"/>
    <col min="9222" max="9222" width="10.44140625" style="13" customWidth="1"/>
    <col min="9223" max="9223" width="11" style="13" customWidth="1"/>
    <col min="9224" max="9224" width="9.21875" style="13" customWidth="1"/>
    <col min="9225" max="9227" width="9.21875" style="13"/>
    <col min="9228" max="9228" width="10.5546875" style="13" customWidth="1"/>
    <col min="9229" max="9229" width="10.44140625" style="13" customWidth="1"/>
    <col min="9230" max="9233" width="10.21875" style="13" customWidth="1"/>
    <col min="9234" max="9234" width="12.44140625" style="13" customWidth="1"/>
    <col min="9235" max="9472" width="9.21875" style="13"/>
    <col min="9473" max="9473" width="27.44140625" style="13" customWidth="1"/>
    <col min="9474" max="9474" width="9.21875" style="13"/>
    <col min="9475" max="9475" width="1.21875" style="13" customWidth="1"/>
    <col min="9476" max="9477" width="10.77734375" style="13" customWidth="1"/>
    <col min="9478" max="9478" width="10.44140625" style="13" customWidth="1"/>
    <col min="9479" max="9479" width="11" style="13" customWidth="1"/>
    <col min="9480" max="9480" width="9.21875" style="13" customWidth="1"/>
    <col min="9481" max="9483" width="9.21875" style="13"/>
    <col min="9484" max="9484" width="10.5546875" style="13" customWidth="1"/>
    <col min="9485" max="9485" width="10.44140625" style="13" customWidth="1"/>
    <col min="9486" max="9489" width="10.21875" style="13" customWidth="1"/>
    <col min="9490" max="9490" width="12.44140625" style="13" customWidth="1"/>
    <col min="9491" max="9728" width="9.21875" style="13"/>
    <col min="9729" max="9729" width="27.44140625" style="13" customWidth="1"/>
    <col min="9730" max="9730" width="9.21875" style="13"/>
    <col min="9731" max="9731" width="1.21875" style="13" customWidth="1"/>
    <col min="9732" max="9733" width="10.77734375" style="13" customWidth="1"/>
    <col min="9734" max="9734" width="10.44140625" style="13" customWidth="1"/>
    <col min="9735" max="9735" width="11" style="13" customWidth="1"/>
    <col min="9736" max="9736" width="9.21875" style="13" customWidth="1"/>
    <col min="9737" max="9739" width="9.21875" style="13"/>
    <col min="9740" max="9740" width="10.5546875" style="13" customWidth="1"/>
    <col min="9741" max="9741" width="10.44140625" style="13" customWidth="1"/>
    <col min="9742" max="9745" width="10.21875" style="13" customWidth="1"/>
    <col min="9746" max="9746" width="12.44140625" style="13" customWidth="1"/>
    <col min="9747" max="9984" width="9.21875" style="13"/>
    <col min="9985" max="9985" width="27.44140625" style="13" customWidth="1"/>
    <col min="9986" max="9986" width="9.21875" style="13"/>
    <col min="9987" max="9987" width="1.21875" style="13" customWidth="1"/>
    <col min="9988" max="9989" width="10.77734375" style="13" customWidth="1"/>
    <col min="9990" max="9990" width="10.44140625" style="13" customWidth="1"/>
    <col min="9991" max="9991" width="11" style="13" customWidth="1"/>
    <col min="9992" max="9992" width="9.21875" style="13" customWidth="1"/>
    <col min="9993" max="9995" width="9.21875" style="13"/>
    <col min="9996" max="9996" width="10.5546875" style="13" customWidth="1"/>
    <col min="9997" max="9997" width="10.44140625" style="13" customWidth="1"/>
    <col min="9998" max="10001" width="10.21875" style="13" customWidth="1"/>
    <col min="10002" max="10002" width="12.44140625" style="13" customWidth="1"/>
    <col min="10003" max="10240" width="9.21875" style="13"/>
    <col min="10241" max="10241" width="27.44140625" style="13" customWidth="1"/>
    <col min="10242" max="10242" width="9.21875" style="13"/>
    <col min="10243" max="10243" width="1.21875" style="13" customWidth="1"/>
    <col min="10244" max="10245" width="10.77734375" style="13" customWidth="1"/>
    <col min="10246" max="10246" width="10.44140625" style="13" customWidth="1"/>
    <col min="10247" max="10247" width="11" style="13" customWidth="1"/>
    <col min="10248" max="10248" width="9.21875" style="13" customWidth="1"/>
    <col min="10249" max="10251" width="9.21875" style="13"/>
    <col min="10252" max="10252" width="10.5546875" style="13" customWidth="1"/>
    <col min="10253" max="10253" width="10.44140625" style="13" customWidth="1"/>
    <col min="10254" max="10257" width="10.21875" style="13" customWidth="1"/>
    <col min="10258" max="10258" width="12.44140625" style="13" customWidth="1"/>
    <col min="10259" max="10496" width="9.21875" style="13"/>
    <col min="10497" max="10497" width="27.44140625" style="13" customWidth="1"/>
    <col min="10498" max="10498" width="9.21875" style="13"/>
    <col min="10499" max="10499" width="1.21875" style="13" customWidth="1"/>
    <col min="10500" max="10501" width="10.77734375" style="13" customWidth="1"/>
    <col min="10502" max="10502" width="10.44140625" style="13" customWidth="1"/>
    <col min="10503" max="10503" width="11" style="13" customWidth="1"/>
    <col min="10504" max="10504" width="9.21875" style="13" customWidth="1"/>
    <col min="10505" max="10507" width="9.21875" style="13"/>
    <col min="10508" max="10508" width="10.5546875" style="13" customWidth="1"/>
    <col min="10509" max="10509" width="10.44140625" style="13" customWidth="1"/>
    <col min="10510" max="10513" width="10.21875" style="13" customWidth="1"/>
    <col min="10514" max="10514" width="12.44140625" style="13" customWidth="1"/>
    <col min="10515" max="10752" width="9.21875" style="13"/>
    <col min="10753" max="10753" width="27.44140625" style="13" customWidth="1"/>
    <col min="10754" max="10754" width="9.21875" style="13"/>
    <col min="10755" max="10755" width="1.21875" style="13" customWidth="1"/>
    <col min="10756" max="10757" width="10.77734375" style="13" customWidth="1"/>
    <col min="10758" max="10758" width="10.44140625" style="13" customWidth="1"/>
    <col min="10759" max="10759" width="11" style="13" customWidth="1"/>
    <col min="10760" max="10760" width="9.21875" style="13" customWidth="1"/>
    <col min="10761" max="10763" width="9.21875" style="13"/>
    <col min="10764" max="10764" width="10.5546875" style="13" customWidth="1"/>
    <col min="10765" max="10765" width="10.44140625" style="13" customWidth="1"/>
    <col min="10766" max="10769" width="10.21875" style="13" customWidth="1"/>
    <col min="10770" max="10770" width="12.44140625" style="13" customWidth="1"/>
    <col min="10771" max="11008" width="9.21875" style="13"/>
    <col min="11009" max="11009" width="27.44140625" style="13" customWidth="1"/>
    <col min="11010" max="11010" width="9.21875" style="13"/>
    <col min="11011" max="11011" width="1.21875" style="13" customWidth="1"/>
    <col min="11012" max="11013" width="10.77734375" style="13" customWidth="1"/>
    <col min="11014" max="11014" width="10.44140625" style="13" customWidth="1"/>
    <col min="11015" max="11015" width="11" style="13" customWidth="1"/>
    <col min="11016" max="11016" width="9.21875" style="13" customWidth="1"/>
    <col min="11017" max="11019" width="9.21875" style="13"/>
    <col min="11020" max="11020" width="10.5546875" style="13" customWidth="1"/>
    <col min="11021" max="11021" width="10.44140625" style="13" customWidth="1"/>
    <col min="11022" max="11025" width="10.21875" style="13" customWidth="1"/>
    <col min="11026" max="11026" width="12.44140625" style="13" customWidth="1"/>
    <col min="11027" max="11264" width="9.21875" style="13"/>
    <col min="11265" max="11265" width="27.44140625" style="13" customWidth="1"/>
    <col min="11266" max="11266" width="9.21875" style="13"/>
    <col min="11267" max="11267" width="1.21875" style="13" customWidth="1"/>
    <col min="11268" max="11269" width="10.77734375" style="13" customWidth="1"/>
    <col min="11270" max="11270" width="10.44140625" style="13" customWidth="1"/>
    <col min="11271" max="11271" width="11" style="13" customWidth="1"/>
    <col min="11272" max="11272" width="9.21875" style="13" customWidth="1"/>
    <col min="11273" max="11275" width="9.21875" style="13"/>
    <col min="11276" max="11276" width="10.5546875" style="13" customWidth="1"/>
    <col min="11277" max="11277" width="10.44140625" style="13" customWidth="1"/>
    <col min="11278" max="11281" width="10.21875" style="13" customWidth="1"/>
    <col min="11282" max="11282" width="12.44140625" style="13" customWidth="1"/>
    <col min="11283" max="11520" width="9.21875" style="13"/>
    <col min="11521" max="11521" width="27.44140625" style="13" customWidth="1"/>
    <col min="11522" max="11522" width="9.21875" style="13"/>
    <col min="11523" max="11523" width="1.21875" style="13" customWidth="1"/>
    <col min="11524" max="11525" width="10.77734375" style="13" customWidth="1"/>
    <col min="11526" max="11526" width="10.44140625" style="13" customWidth="1"/>
    <col min="11527" max="11527" width="11" style="13" customWidth="1"/>
    <col min="11528" max="11528" width="9.21875" style="13" customWidth="1"/>
    <col min="11529" max="11531" width="9.21875" style="13"/>
    <col min="11532" max="11532" width="10.5546875" style="13" customWidth="1"/>
    <col min="11533" max="11533" width="10.44140625" style="13" customWidth="1"/>
    <col min="11534" max="11537" width="10.21875" style="13" customWidth="1"/>
    <col min="11538" max="11538" width="12.44140625" style="13" customWidth="1"/>
    <col min="11539" max="11776" width="9.21875" style="13"/>
    <col min="11777" max="11777" width="27.44140625" style="13" customWidth="1"/>
    <col min="11778" max="11778" width="9.21875" style="13"/>
    <col min="11779" max="11779" width="1.21875" style="13" customWidth="1"/>
    <col min="11780" max="11781" width="10.77734375" style="13" customWidth="1"/>
    <col min="11782" max="11782" width="10.44140625" style="13" customWidth="1"/>
    <col min="11783" max="11783" width="11" style="13" customWidth="1"/>
    <col min="11784" max="11784" width="9.21875" style="13" customWidth="1"/>
    <col min="11785" max="11787" width="9.21875" style="13"/>
    <col min="11788" max="11788" width="10.5546875" style="13" customWidth="1"/>
    <col min="11789" max="11789" width="10.44140625" style="13" customWidth="1"/>
    <col min="11790" max="11793" width="10.21875" style="13" customWidth="1"/>
    <col min="11794" max="11794" width="12.44140625" style="13" customWidth="1"/>
    <col min="11795" max="12032" width="9.21875" style="13"/>
    <col min="12033" max="12033" width="27.44140625" style="13" customWidth="1"/>
    <col min="12034" max="12034" width="9.21875" style="13"/>
    <col min="12035" max="12035" width="1.21875" style="13" customWidth="1"/>
    <col min="12036" max="12037" width="10.77734375" style="13" customWidth="1"/>
    <col min="12038" max="12038" width="10.44140625" style="13" customWidth="1"/>
    <col min="12039" max="12039" width="11" style="13" customWidth="1"/>
    <col min="12040" max="12040" width="9.21875" style="13" customWidth="1"/>
    <col min="12041" max="12043" width="9.21875" style="13"/>
    <col min="12044" max="12044" width="10.5546875" style="13" customWidth="1"/>
    <col min="12045" max="12045" width="10.44140625" style="13" customWidth="1"/>
    <col min="12046" max="12049" width="10.21875" style="13" customWidth="1"/>
    <col min="12050" max="12050" width="12.44140625" style="13" customWidth="1"/>
    <col min="12051" max="12288" width="9.21875" style="13"/>
    <col min="12289" max="12289" width="27.44140625" style="13" customWidth="1"/>
    <col min="12290" max="12290" width="9.21875" style="13"/>
    <col min="12291" max="12291" width="1.21875" style="13" customWidth="1"/>
    <col min="12292" max="12293" width="10.77734375" style="13" customWidth="1"/>
    <col min="12294" max="12294" width="10.44140625" style="13" customWidth="1"/>
    <col min="12295" max="12295" width="11" style="13" customWidth="1"/>
    <col min="12296" max="12296" width="9.21875" style="13" customWidth="1"/>
    <col min="12297" max="12299" width="9.21875" style="13"/>
    <col min="12300" max="12300" width="10.5546875" style="13" customWidth="1"/>
    <col min="12301" max="12301" width="10.44140625" style="13" customWidth="1"/>
    <col min="12302" max="12305" width="10.21875" style="13" customWidth="1"/>
    <col min="12306" max="12306" width="12.44140625" style="13" customWidth="1"/>
    <col min="12307" max="12544" width="9.21875" style="13"/>
    <col min="12545" max="12545" width="27.44140625" style="13" customWidth="1"/>
    <col min="12546" max="12546" width="9.21875" style="13"/>
    <col min="12547" max="12547" width="1.21875" style="13" customWidth="1"/>
    <col min="12548" max="12549" width="10.77734375" style="13" customWidth="1"/>
    <col min="12550" max="12550" width="10.44140625" style="13" customWidth="1"/>
    <col min="12551" max="12551" width="11" style="13" customWidth="1"/>
    <col min="12552" max="12552" width="9.21875" style="13" customWidth="1"/>
    <col min="12553" max="12555" width="9.21875" style="13"/>
    <col min="12556" max="12556" width="10.5546875" style="13" customWidth="1"/>
    <col min="12557" max="12557" width="10.44140625" style="13" customWidth="1"/>
    <col min="12558" max="12561" width="10.21875" style="13" customWidth="1"/>
    <col min="12562" max="12562" width="12.44140625" style="13" customWidth="1"/>
    <col min="12563" max="12800" width="9.21875" style="13"/>
    <col min="12801" max="12801" width="27.44140625" style="13" customWidth="1"/>
    <col min="12802" max="12802" width="9.21875" style="13"/>
    <col min="12803" max="12803" width="1.21875" style="13" customWidth="1"/>
    <col min="12804" max="12805" width="10.77734375" style="13" customWidth="1"/>
    <col min="12806" max="12806" width="10.44140625" style="13" customWidth="1"/>
    <col min="12807" max="12807" width="11" style="13" customWidth="1"/>
    <col min="12808" max="12808" width="9.21875" style="13" customWidth="1"/>
    <col min="12809" max="12811" width="9.21875" style="13"/>
    <col min="12812" max="12812" width="10.5546875" style="13" customWidth="1"/>
    <col min="12813" max="12813" width="10.44140625" style="13" customWidth="1"/>
    <col min="12814" max="12817" width="10.21875" style="13" customWidth="1"/>
    <col min="12818" max="12818" width="12.44140625" style="13" customWidth="1"/>
    <col min="12819" max="13056" width="9.21875" style="13"/>
    <col min="13057" max="13057" width="27.44140625" style="13" customWidth="1"/>
    <col min="13058" max="13058" width="9.21875" style="13"/>
    <col min="13059" max="13059" width="1.21875" style="13" customWidth="1"/>
    <col min="13060" max="13061" width="10.77734375" style="13" customWidth="1"/>
    <col min="13062" max="13062" width="10.44140625" style="13" customWidth="1"/>
    <col min="13063" max="13063" width="11" style="13" customWidth="1"/>
    <col min="13064" max="13064" width="9.21875" style="13" customWidth="1"/>
    <col min="13065" max="13067" width="9.21875" style="13"/>
    <col min="13068" max="13068" width="10.5546875" style="13" customWidth="1"/>
    <col min="13069" max="13069" width="10.44140625" style="13" customWidth="1"/>
    <col min="13070" max="13073" width="10.21875" style="13" customWidth="1"/>
    <col min="13074" max="13074" width="12.44140625" style="13" customWidth="1"/>
    <col min="13075" max="13312" width="9.21875" style="13"/>
    <col min="13313" max="13313" width="27.44140625" style="13" customWidth="1"/>
    <col min="13314" max="13314" width="9.21875" style="13"/>
    <col min="13315" max="13315" width="1.21875" style="13" customWidth="1"/>
    <col min="13316" max="13317" width="10.77734375" style="13" customWidth="1"/>
    <col min="13318" max="13318" width="10.44140625" style="13" customWidth="1"/>
    <col min="13319" max="13319" width="11" style="13" customWidth="1"/>
    <col min="13320" max="13320" width="9.21875" style="13" customWidth="1"/>
    <col min="13321" max="13323" width="9.21875" style="13"/>
    <col min="13324" max="13324" width="10.5546875" style="13" customWidth="1"/>
    <col min="13325" max="13325" width="10.44140625" style="13" customWidth="1"/>
    <col min="13326" max="13329" width="10.21875" style="13" customWidth="1"/>
    <col min="13330" max="13330" width="12.44140625" style="13" customWidth="1"/>
    <col min="13331" max="13568" width="9.21875" style="13"/>
    <col min="13569" max="13569" width="27.44140625" style="13" customWidth="1"/>
    <col min="13570" max="13570" width="9.21875" style="13"/>
    <col min="13571" max="13571" width="1.21875" style="13" customWidth="1"/>
    <col min="13572" max="13573" width="10.77734375" style="13" customWidth="1"/>
    <col min="13574" max="13574" width="10.44140625" style="13" customWidth="1"/>
    <col min="13575" max="13575" width="11" style="13" customWidth="1"/>
    <col min="13576" max="13576" width="9.21875" style="13" customWidth="1"/>
    <col min="13577" max="13579" width="9.21875" style="13"/>
    <col min="13580" max="13580" width="10.5546875" style="13" customWidth="1"/>
    <col min="13581" max="13581" width="10.44140625" style="13" customWidth="1"/>
    <col min="13582" max="13585" width="10.21875" style="13" customWidth="1"/>
    <col min="13586" max="13586" width="12.44140625" style="13" customWidth="1"/>
    <col min="13587" max="13824" width="9.21875" style="13"/>
    <col min="13825" max="13825" width="27.44140625" style="13" customWidth="1"/>
    <col min="13826" max="13826" width="9.21875" style="13"/>
    <col min="13827" max="13827" width="1.21875" style="13" customWidth="1"/>
    <col min="13828" max="13829" width="10.77734375" style="13" customWidth="1"/>
    <col min="13830" max="13830" width="10.44140625" style="13" customWidth="1"/>
    <col min="13831" max="13831" width="11" style="13" customWidth="1"/>
    <col min="13832" max="13832" width="9.21875" style="13" customWidth="1"/>
    <col min="13833" max="13835" width="9.21875" style="13"/>
    <col min="13836" max="13836" width="10.5546875" style="13" customWidth="1"/>
    <col min="13837" max="13837" width="10.44140625" style="13" customWidth="1"/>
    <col min="13838" max="13841" width="10.21875" style="13" customWidth="1"/>
    <col min="13842" max="13842" width="12.44140625" style="13" customWidth="1"/>
    <col min="13843" max="14080" width="9.21875" style="13"/>
    <col min="14081" max="14081" width="27.44140625" style="13" customWidth="1"/>
    <col min="14082" max="14082" width="9.21875" style="13"/>
    <col min="14083" max="14083" width="1.21875" style="13" customWidth="1"/>
    <col min="14084" max="14085" width="10.77734375" style="13" customWidth="1"/>
    <col min="14086" max="14086" width="10.44140625" style="13" customWidth="1"/>
    <col min="14087" max="14087" width="11" style="13" customWidth="1"/>
    <col min="14088" max="14088" width="9.21875" style="13" customWidth="1"/>
    <col min="14089" max="14091" width="9.21875" style="13"/>
    <col min="14092" max="14092" width="10.5546875" style="13" customWidth="1"/>
    <col min="14093" max="14093" width="10.44140625" style="13" customWidth="1"/>
    <col min="14094" max="14097" width="10.21875" style="13" customWidth="1"/>
    <col min="14098" max="14098" width="12.44140625" style="13" customWidth="1"/>
    <col min="14099" max="14336" width="9.21875" style="13"/>
    <col min="14337" max="14337" width="27.44140625" style="13" customWidth="1"/>
    <col min="14338" max="14338" width="9.21875" style="13"/>
    <col min="14339" max="14339" width="1.21875" style="13" customWidth="1"/>
    <col min="14340" max="14341" width="10.77734375" style="13" customWidth="1"/>
    <col min="14342" max="14342" width="10.44140625" style="13" customWidth="1"/>
    <col min="14343" max="14343" width="11" style="13" customWidth="1"/>
    <col min="14344" max="14344" width="9.21875" style="13" customWidth="1"/>
    <col min="14345" max="14347" width="9.21875" style="13"/>
    <col min="14348" max="14348" width="10.5546875" style="13" customWidth="1"/>
    <col min="14349" max="14349" width="10.44140625" style="13" customWidth="1"/>
    <col min="14350" max="14353" width="10.21875" style="13" customWidth="1"/>
    <col min="14354" max="14354" width="12.44140625" style="13" customWidth="1"/>
    <col min="14355" max="14592" width="9.21875" style="13"/>
    <col min="14593" max="14593" width="27.44140625" style="13" customWidth="1"/>
    <col min="14594" max="14594" width="9.21875" style="13"/>
    <col min="14595" max="14595" width="1.21875" style="13" customWidth="1"/>
    <col min="14596" max="14597" width="10.77734375" style="13" customWidth="1"/>
    <col min="14598" max="14598" width="10.44140625" style="13" customWidth="1"/>
    <col min="14599" max="14599" width="11" style="13" customWidth="1"/>
    <col min="14600" max="14600" width="9.21875" style="13" customWidth="1"/>
    <col min="14601" max="14603" width="9.21875" style="13"/>
    <col min="14604" max="14604" width="10.5546875" style="13" customWidth="1"/>
    <col min="14605" max="14605" width="10.44140625" style="13" customWidth="1"/>
    <col min="14606" max="14609" width="10.21875" style="13" customWidth="1"/>
    <col min="14610" max="14610" width="12.44140625" style="13" customWidth="1"/>
    <col min="14611" max="14848" width="9.21875" style="13"/>
    <col min="14849" max="14849" width="27.44140625" style="13" customWidth="1"/>
    <col min="14850" max="14850" width="9.21875" style="13"/>
    <col min="14851" max="14851" width="1.21875" style="13" customWidth="1"/>
    <col min="14852" max="14853" width="10.77734375" style="13" customWidth="1"/>
    <col min="14854" max="14854" width="10.44140625" style="13" customWidth="1"/>
    <col min="14855" max="14855" width="11" style="13" customWidth="1"/>
    <col min="14856" max="14856" width="9.21875" style="13" customWidth="1"/>
    <col min="14857" max="14859" width="9.21875" style="13"/>
    <col min="14860" max="14860" width="10.5546875" style="13" customWidth="1"/>
    <col min="14861" max="14861" width="10.44140625" style="13" customWidth="1"/>
    <col min="14862" max="14865" width="10.21875" style="13" customWidth="1"/>
    <col min="14866" max="14866" width="12.44140625" style="13" customWidth="1"/>
    <col min="14867" max="15104" width="9.21875" style="13"/>
    <col min="15105" max="15105" width="27.44140625" style="13" customWidth="1"/>
    <col min="15106" max="15106" width="9.21875" style="13"/>
    <col min="15107" max="15107" width="1.21875" style="13" customWidth="1"/>
    <col min="15108" max="15109" width="10.77734375" style="13" customWidth="1"/>
    <col min="15110" max="15110" width="10.44140625" style="13" customWidth="1"/>
    <col min="15111" max="15111" width="11" style="13" customWidth="1"/>
    <col min="15112" max="15112" width="9.21875" style="13" customWidth="1"/>
    <col min="15113" max="15115" width="9.21875" style="13"/>
    <col min="15116" max="15116" width="10.5546875" style="13" customWidth="1"/>
    <col min="15117" max="15117" width="10.44140625" style="13" customWidth="1"/>
    <col min="15118" max="15121" width="10.21875" style="13" customWidth="1"/>
    <col min="15122" max="15122" width="12.44140625" style="13" customWidth="1"/>
    <col min="15123" max="15360" width="9.21875" style="13"/>
    <col min="15361" max="15361" width="27.44140625" style="13" customWidth="1"/>
    <col min="15362" max="15362" width="9.21875" style="13"/>
    <col min="15363" max="15363" width="1.21875" style="13" customWidth="1"/>
    <col min="15364" max="15365" width="10.77734375" style="13" customWidth="1"/>
    <col min="15366" max="15366" width="10.44140625" style="13" customWidth="1"/>
    <col min="15367" max="15367" width="11" style="13" customWidth="1"/>
    <col min="15368" max="15368" width="9.21875" style="13" customWidth="1"/>
    <col min="15369" max="15371" width="9.21875" style="13"/>
    <col min="15372" max="15372" width="10.5546875" style="13" customWidth="1"/>
    <col min="15373" max="15373" width="10.44140625" style="13" customWidth="1"/>
    <col min="15374" max="15377" width="10.21875" style="13" customWidth="1"/>
    <col min="15378" max="15378" width="12.44140625" style="13" customWidth="1"/>
    <col min="15379" max="15616" width="9.21875" style="13"/>
    <col min="15617" max="15617" width="27.44140625" style="13" customWidth="1"/>
    <col min="15618" max="15618" width="9.21875" style="13"/>
    <col min="15619" max="15619" width="1.21875" style="13" customWidth="1"/>
    <col min="15620" max="15621" width="10.77734375" style="13" customWidth="1"/>
    <col min="15622" max="15622" width="10.44140625" style="13" customWidth="1"/>
    <col min="15623" max="15623" width="11" style="13" customWidth="1"/>
    <col min="15624" max="15624" width="9.21875" style="13" customWidth="1"/>
    <col min="15625" max="15627" width="9.21875" style="13"/>
    <col min="15628" max="15628" width="10.5546875" style="13" customWidth="1"/>
    <col min="15629" max="15629" width="10.44140625" style="13" customWidth="1"/>
    <col min="15630" max="15633" width="10.21875" style="13" customWidth="1"/>
    <col min="15634" max="15634" width="12.44140625" style="13" customWidth="1"/>
    <col min="15635" max="15872" width="9.21875" style="13"/>
    <col min="15873" max="15873" width="27.44140625" style="13" customWidth="1"/>
    <col min="15874" max="15874" width="9.21875" style="13"/>
    <col min="15875" max="15875" width="1.21875" style="13" customWidth="1"/>
    <col min="15876" max="15877" width="10.77734375" style="13" customWidth="1"/>
    <col min="15878" max="15878" width="10.44140625" style="13" customWidth="1"/>
    <col min="15879" max="15879" width="11" style="13" customWidth="1"/>
    <col min="15880" max="15880" width="9.21875" style="13" customWidth="1"/>
    <col min="15881" max="15883" width="9.21875" style="13"/>
    <col min="15884" max="15884" width="10.5546875" style="13" customWidth="1"/>
    <col min="15885" max="15885" width="10.44140625" style="13" customWidth="1"/>
    <col min="15886" max="15889" width="10.21875" style="13" customWidth="1"/>
    <col min="15890" max="15890" width="12.44140625" style="13" customWidth="1"/>
    <col min="15891" max="16128" width="9.21875" style="13"/>
    <col min="16129" max="16129" width="27.44140625" style="13" customWidth="1"/>
    <col min="16130" max="16130" width="9.21875" style="13"/>
    <col min="16131" max="16131" width="1.21875" style="13" customWidth="1"/>
    <col min="16132" max="16133" width="10.77734375" style="13" customWidth="1"/>
    <col min="16134" max="16134" width="10.44140625" style="13" customWidth="1"/>
    <col min="16135" max="16135" width="11" style="13" customWidth="1"/>
    <col min="16136" max="16136" width="9.21875" style="13" customWidth="1"/>
    <col min="16137" max="16139" width="9.21875" style="13"/>
    <col min="16140" max="16140" width="10.5546875" style="13" customWidth="1"/>
    <col min="16141" max="16141" width="10.44140625" style="13" customWidth="1"/>
    <col min="16142" max="16145" width="10.21875" style="13" customWidth="1"/>
    <col min="16146" max="16146" width="12.44140625" style="13" customWidth="1"/>
    <col min="16147" max="16384" width="9.21875" style="13"/>
  </cols>
  <sheetData>
    <row r="1" spans="1:27" ht="62.2" customHeight="1" thickTop="1" x14ac:dyDescent="0.2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6" t="s">
        <v>7</v>
      </c>
      <c r="J1" s="4" t="s">
        <v>8</v>
      </c>
      <c r="K1" s="4" t="s">
        <v>9</v>
      </c>
      <c r="L1" s="5" t="s">
        <v>10</v>
      </c>
      <c r="M1" s="4" t="s">
        <v>11</v>
      </c>
      <c r="N1" s="7" t="s">
        <v>12</v>
      </c>
      <c r="O1" s="4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8" t="s">
        <v>18</v>
      </c>
      <c r="U1" s="7" t="s">
        <v>19</v>
      </c>
      <c r="V1" s="7" t="s">
        <v>20</v>
      </c>
      <c r="W1" s="9" t="s">
        <v>21</v>
      </c>
      <c r="X1" s="9" t="s">
        <v>22</v>
      </c>
      <c r="Y1" s="10" t="s">
        <v>23</v>
      </c>
      <c r="Z1" s="11"/>
      <c r="AA1" s="12"/>
    </row>
    <row r="2" spans="1:27" ht="12.8" x14ac:dyDescent="0.2">
      <c r="A2" s="14" t="s">
        <v>24</v>
      </c>
      <c r="B2" s="15">
        <v>1665</v>
      </c>
      <c r="C2" s="16"/>
      <c r="D2" s="17">
        <v>0</v>
      </c>
      <c r="E2" s="17">
        <v>0</v>
      </c>
      <c r="F2" s="18">
        <v>0</v>
      </c>
      <c r="G2" s="18">
        <v>0</v>
      </c>
      <c r="H2" s="19">
        <v>0</v>
      </c>
      <c r="I2" s="20">
        <v>0</v>
      </c>
      <c r="J2" s="18">
        <v>0</v>
      </c>
      <c r="K2" s="18">
        <v>0</v>
      </c>
      <c r="L2" s="21" t="s">
        <v>25</v>
      </c>
      <c r="M2" s="21" t="s">
        <v>25</v>
      </c>
      <c r="N2" s="17">
        <f t="shared" ref="N2:N9" si="0">SUM(B2)</f>
        <v>1665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7">
        <v>0</v>
      </c>
      <c r="X2" s="17">
        <v>0</v>
      </c>
      <c r="Y2" s="22">
        <v>0</v>
      </c>
      <c r="Z2" s="20"/>
      <c r="AA2" s="12"/>
    </row>
    <row r="3" spans="1:27" ht="12.8" x14ac:dyDescent="0.2">
      <c r="A3" s="14" t="s">
        <v>26</v>
      </c>
      <c r="B3" s="15">
        <v>2871</v>
      </c>
      <c r="C3" s="16"/>
      <c r="D3" s="17">
        <f>SUM(B3-B2)</f>
        <v>1206</v>
      </c>
      <c r="E3" s="17">
        <f>SUM(B3-B2)</f>
        <v>1206</v>
      </c>
      <c r="F3" s="17">
        <f>SUM(B3-B2)</f>
        <v>1206</v>
      </c>
      <c r="G3" s="18">
        <v>0</v>
      </c>
      <c r="H3" s="17">
        <f>SUM(B3-B2)</f>
        <v>1206</v>
      </c>
      <c r="I3" s="17">
        <f>SUM(B3-B2)</f>
        <v>1206</v>
      </c>
      <c r="J3" s="17">
        <f>SUM(B3-B2)</f>
        <v>1206</v>
      </c>
      <c r="K3" s="18">
        <v>0</v>
      </c>
      <c r="L3" s="21" t="s">
        <v>25</v>
      </c>
      <c r="M3" s="21" t="s">
        <v>25</v>
      </c>
      <c r="N3" s="17">
        <f t="shared" si="0"/>
        <v>2871</v>
      </c>
      <c r="O3" s="18">
        <v>0</v>
      </c>
      <c r="P3" s="17">
        <v>0</v>
      </c>
      <c r="Q3" s="17">
        <f>SUM(B3-B2)</f>
        <v>1206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22">
        <v>0</v>
      </c>
      <c r="Z3" s="20"/>
      <c r="AA3" s="12"/>
    </row>
    <row r="4" spans="1:27" ht="12.8" x14ac:dyDescent="0.2">
      <c r="A4" s="14" t="s">
        <v>27</v>
      </c>
      <c r="B4" s="15">
        <v>1932</v>
      </c>
      <c r="C4" s="16"/>
      <c r="D4" s="17">
        <v>0</v>
      </c>
      <c r="E4" s="17">
        <v>0</v>
      </c>
      <c r="F4" s="18">
        <v>0</v>
      </c>
      <c r="G4" s="18">
        <v>0</v>
      </c>
      <c r="H4" s="19">
        <v>0</v>
      </c>
      <c r="I4" s="20">
        <v>0</v>
      </c>
      <c r="J4" s="18">
        <v>0</v>
      </c>
      <c r="K4" s="18">
        <v>0</v>
      </c>
      <c r="L4" s="21" t="s">
        <v>25</v>
      </c>
      <c r="M4" s="21" t="s">
        <v>25</v>
      </c>
      <c r="N4" s="17">
        <f t="shared" si="0"/>
        <v>1932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22">
        <v>0</v>
      </c>
      <c r="Z4" s="20"/>
      <c r="AA4" s="12"/>
    </row>
    <row r="5" spans="1:27" ht="12.8" x14ac:dyDescent="0.2">
      <c r="A5" s="14" t="s">
        <v>28</v>
      </c>
      <c r="B5" s="15">
        <v>3330</v>
      </c>
      <c r="C5" s="16"/>
      <c r="D5" s="17">
        <f>SUM(B5-B4)</f>
        <v>1398</v>
      </c>
      <c r="E5" s="17">
        <f>SUM(B5-B4)</f>
        <v>1398</v>
      </c>
      <c r="F5" s="18">
        <f>SUM(B5-B4)</f>
        <v>1398</v>
      </c>
      <c r="G5" s="18">
        <v>0</v>
      </c>
      <c r="H5" s="19">
        <f>SUM(B5-B4)</f>
        <v>1398</v>
      </c>
      <c r="I5" s="20">
        <f>SUM(B5-B4)</f>
        <v>1398</v>
      </c>
      <c r="J5" s="18">
        <f>SUM(B5-B4)</f>
        <v>1398</v>
      </c>
      <c r="K5" s="18">
        <v>0</v>
      </c>
      <c r="L5" s="21" t="s">
        <v>25</v>
      </c>
      <c r="M5" s="21" t="s">
        <v>25</v>
      </c>
      <c r="N5" s="17">
        <f t="shared" si="0"/>
        <v>3330</v>
      </c>
      <c r="O5" s="17">
        <v>0</v>
      </c>
      <c r="P5" s="17">
        <v>0</v>
      </c>
      <c r="Q5" s="17">
        <f>SUM(B5-B4)</f>
        <v>1398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22">
        <v>0</v>
      </c>
      <c r="Z5" s="20"/>
      <c r="AA5" s="12"/>
    </row>
    <row r="6" spans="1:27" ht="12.8" x14ac:dyDescent="0.2">
      <c r="A6" s="14" t="s">
        <v>29</v>
      </c>
      <c r="B6" s="15">
        <v>2082</v>
      </c>
      <c r="C6" s="16"/>
      <c r="D6" s="17">
        <v>0</v>
      </c>
      <c r="E6" s="17">
        <v>0</v>
      </c>
      <c r="F6" s="18">
        <v>0</v>
      </c>
      <c r="G6" s="18">
        <v>0</v>
      </c>
      <c r="H6" s="19">
        <v>0</v>
      </c>
      <c r="I6" s="20">
        <v>0</v>
      </c>
      <c r="J6" s="18">
        <v>0</v>
      </c>
      <c r="K6" s="18">
        <v>0</v>
      </c>
      <c r="L6" s="21" t="s">
        <v>25</v>
      </c>
      <c r="M6" s="21" t="s">
        <v>25</v>
      </c>
      <c r="N6" s="17">
        <f t="shared" si="0"/>
        <v>2082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22">
        <v>0</v>
      </c>
      <c r="Z6" s="20"/>
      <c r="AA6" s="12"/>
    </row>
    <row r="7" spans="1:27" ht="12.8" x14ac:dyDescent="0.2">
      <c r="A7" s="14" t="s">
        <v>30</v>
      </c>
      <c r="B7" s="15">
        <v>3588</v>
      </c>
      <c r="C7" s="16"/>
      <c r="D7" s="17">
        <f>SUM(B7-B6)</f>
        <v>1506</v>
      </c>
      <c r="E7" s="17">
        <f>SUM(B7-B6)</f>
        <v>1506</v>
      </c>
      <c r="F7" s="18">
        <f>SUM(B7-B6)</f>
        <v>1506</v>
      </c>
      <c r="G7" s="18">
        <v>0</v>
      </c>
      <c r="H7" s="19">
        <f>SUM(B7-B6)</f>
        <v>1506</v>
      </c>
      <c r="I7" s="20">
        <f>SUM(B7-B6)</f>
        <v>1506</v>
      </c>
      <c r="J7" s="18">
        <f>SUM(B7-B6)</f>
        <v>1506</v>
      </c>
      <c r="K7" s="18">
        <v>0</v>
      </c>
      <c r="L7" s="21" t="s">
        <v>25</v>
      </c>
      <c r="M7" s="21" t="s">
        <v>25</v>
      </c>
      <c r="N7" s="17">
        <f t="shared" si="0"/>
        <v>3588</v>
      </c>
      <c r="O7" s="17">
        <v>0</v>
      </c>
      <c r="P7" s="17">
        <v>0</v>
      </c>
      <c r="Q7" s="17">
        <f>SUM(B7-B6)</f>
        <v>1506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22">
        <v>0</v>
      </c>
      <c r="Z7" s="20"/>
      <c r="AA7" s="12"/>
    </row>
    <row r="8" spans="1:27" ht="12.8" x14ac:dyDescent="0.2">
      <c r="A8" s="14" t="s">
        <v>31</v>
      </c>
      <c r="B8" s="15">
        <v>5919</v>
      </c>
      <c r="C8" s="16"/>
      <c r="D8" s="17">
        <f>SUM(B8-B4)</f>
        <v>3987</v>
      </c>
      <c r="E8" s="17">
        <f>SUM(B8-B4)</f>
        <v>3987</v>
      </c>
      <c r="F8" s="17">
        <f>SUM(B8-B4)</f>
        <v>3987</v>
      </c>
      <c r="G8" s="18">
        <v>0</v>
      </c>
      <c r="H8" s="17">
        <f>SUM(B8-B4)</f>
        <v>3987</v>
      </c>
      <c r="I8" s="17">
        <f>SUM(B8-B4)</f>
        <v>3987</v>
      </c>
      <c r="J8" s="17">
        <f>SUM(B8-B4)</f>
        <v>3987</v>
      </c>
      <c r="K8" s="18">
        <v>0</v>
      </c>
      <c r="L8" s="23">
        <v>0</v>
      </c>
      <c r="M8" s="23">
        <v>0</v>
      </c>
      <c r="N8" s="18">
        <f t="shared" si="0"/>
        <v>5919</v>
      </c>
      <c r="O8" s="18">
        <v>0</v>
      </c>
      <c r="P8" s="18">
        <v>0</v>
      </c>
      <c r="Q8" s="18">
        <f>SUM(B8-B4)</f>
        <v>3987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24">
        <v>0</v>
      </c>
      <c r="Z8" s="20"/>
      <c r="AA8" s="12"/>
    </row>
    <row r="9" spans="1:27" ht="12.8" x14ac:dyDescent="0.2">
      <c r="A9" s="14" t="s">
        <v>32</v>
      </c>
      <c r="B9" s="15">
        <v>5919</v>
      </c>
      <c r="C9" s="16"/>
      <c r="D9" s="17">
        <f>SUM(B9-B4)</f>
        <v>3987</v>
      </c>
      <c r="E9" s="17">
        <f>SUM(B9-B4)</f>
        <v>3987</v>
      </c>
      <c r="F9" s="17">
        <f>SUM(B9-B4)</f>
        <v>3987</v>
      </c>
      <c r="G9" s="18">
        <v>0</v>
      </c>
      <c r="H9" s="17">
        <f>SUM(B9-B4)</f>
        <v>3987</v>
      </c>
      <c r="I9" s="17">
        <f>SUM(B9-B4)</f>
        <v>3987</v>
      </c>
      <c r="J9" s="17">
        <f>SUM(B9-B4)</f>
        <v>3987</v>
      </c>
      <c r="K9" s="18">
        <v>0</v>
      </c>
      <c r="L9" s="23">
        <v>0</v>
      </c>
      <c r="M9" s="23">
        <v>0</v>
      </c>
      <c r="N9" s="18">
        <f t="shared" si="0"/>
        <v>5919</v>
      </c>
      <c r="O9" s="18">
        <v>0</v>
      </c>
      <c r="P9" s="18">
        <v>0</v>
      </c>
      <c r="Q9" s="18">
        <f>SUM(B9-B4)</f>
        <v>3987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24">
        <v>0</v>
      </c>
      <c r="Z9" s="20"/>
      <c r="AA9" s="12"/>
    </row>
    <row r="10" spans="1:27" ht="4.5999999999999996" customHeight="1" x14ac:dyDescent="0.2">
      <c r="A10" s="25"/>
      <c r="B10" s="16"/>
      <c r="C10" s="16"/>
      <c r="D10" s="26"/>
      <c r="E10" s="26"/>
      <c r="F10" s="26"/>
      <c r="G10" s="26"/>
      <c r="H10" s="27"/>
      <c r="I10" s="16"/>
      <c r="J10" s="26"/>
      <c r="K10" s="26"/>
      <c r="L10" s="2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8"/>
      <c r="Z10" s="20"/>
      <c r="AA10" s="12"/>
    </row>
    <row r="11" spans="1:27" ht="12.8" x14ac:dyDescent="0.2">
      <c r="A11" s="29" t="s">
        <v>33</v>
      </c>
      <c r="B11" s="30" t="s">
        <v>100</v>
      </c>
      <c r="C11" s="31"/>
      <c r="D11" s="32" t="s">
        <v>34</v>
      </c>
      <c r="E11" s="33" t="s">
        <v>34</v>
      </c>
      <c r="F11" s="34" t="s">
        <v>35</v>
      </c>
      <c r="G11" s="34" t="s">
        <v>36</v>
      </c>
      <c r="H11" s="34" t="s">
        <v>36</v>
      </c>
      <c r="I11" s="35" t="s">
        <v>36</v>
      </c>
      <c r="J11" s="34" t="s">
        <v>36</v>
      </c>
      <c r="K11" s="33" t="s">
        <v>36</v>
      </c>
      <c r="L11" s="33" t="s">
        <v>36</v>
      </c>
      <c r="M11" s="34" t="s">
        <v>36</v>
      </c>
      <c r="N11" s="33" t="s">
        <v>36</v>
      </c>
      <c r="O11" s="33" t="s">
        <v>36</v>
      </c>
      <c r="P11" s="33" t="s">
        <v>36</v>
      </c>
      <c r="Q11" s="33" t="s">
        <v>36</v>
      </c>
      <c r="R11" s="35" t="s">
        <v>36</v>
      </c>
      <c r="S11" s="36" t="s">
        <v>34</v>
      </c>
      <c r="T11" s="36" t="s">
        <v>34</v>
      </c>
      <c r="U11" s="36" t="s">
        <v>37</v>
      </c>
      <c r="V11" s="36" t="s">
        <v>36</v>
      </c>
      <c r="W11" s="36" t="s">
        <v>36</v>
      </c>
      <c r="X11" s="36" t="s">
        <v>36</v>
      </c>
      <c r="Y11" s="37" t="s">
        <v>36</v>
      </c>
      <c r="Z11" s="30"/>
      <c r="AA11" s="12"/>
    </row>
    <row r="12" spans="1:27" ht="4.5999999999999996" customHeight="1" x14ac:dyDescent="0.2">
      <c r="A12" s="25"/>
      <c r="B12" s="16"/>
      <c r="C12" s="16"/>
      <c r="D12" s="26"/>
      <c r="E12" s="26"/>
      <c r="F12" s="26"/>
      <c r="G12" s="26"/>
      <c r="H12" s="27"/>
      <c r="I12" s="16"/>
      <c r="J12" s="26"/>
      <c r="K12" s="26"/>
      <c r="L12" s="27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8"/>
      <c r="Z12" s="20"/>
      <c r="AA12" s="12"/>
    </row>
    <row r="13" spans="1:27" ht="12.8" x14ac:dyDescent="0.2">
      <c r="A13" s="14" t="s">
        <v>38</v>
      </c>
      <c r="B13" s="20">
        <v>96</v>
      </c>
      <c r="C13" s="16"/>
      <c r="D13" s="17">
        <v>1</v>
      </c>
      <c r="E13" s="17">
        <v>1</v>
      </c>
      <c r="F13" s="18">
        <f t="shared" ref="F13:F19" si="1">SUM(B13)</f>
        <v>96</v>
      </c>
      <c r="G13" s="18">
        <f>SUM(B13)</f>
        <v>96</v>
      </c>
      <c r="H13" s="19">
        <v>1</v>
      </c>
      <c r="I13" s="38">
        <v>1</v>
      </c>
      <c r="J13" s="18">
        <f>SUM(B13)</f>
        <v>96</v>
      </c>
      <c r="K13" s="19">
        <f>SUM(B13)</f>
        <v>96</v>
      </c>
      <c r="L13" s="20">
        <v>1</v>
      </c>
      <c r="M13" s="18">
        <f>SUM(B13)</f>
        <v>96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8">
        <f t="shared" ref="S13:S23" si="2">SUM(B13)</f>
        <v>96</v>
      </c>
      <c r="T13" s="17">
        <f>SUM(B13)</f>
        <v>96</v>
      </c>
      <c r="U13" s="17">
        <v>0</v>
      </c>
      <c r="V13" s="17">
        <v>0</v>
      </c>
      <c r="W13" s="17">
        <v>0</v>
      </c>
      <c r="X13" s="18">
        <f t="shared" ref="X13:X23" si="3">SUM(B13)</f>
        <v>96</v>
      </c>
      <c r="Y13" s="22">
        <v>0</v>
      </c>
      <c r="Z13" s="20"/>
      <c r="AA13" s="12"/>
    </row>
    <row r="14" spans="1:27" ht="12.8" x14ac:dyDescent="0.2">
      <c r="A14" s="14" t="s">
        <v>39</v>
      </c>
      <c r="B14" s="20">
        <v>372</v>
      </c>
      <c r="C14" s="16"/>
      <c r="D14" s="17">
        <v>1</v>
      </c>
      <c r="E14" s="17">
        <v>1</v>
      </c>
      <c r="F14" s="18">
        <f t="shared" si="1"/>
        <v>372</v>
      </c>
      <c r="G14" s="18">
        <f t="shared" ref="G14:G23" si="4">SUM(B14)</f>
        <v>372</v>
      </c>
      <c r="H14" s="19">
        <v>1</v>
      </c>
      <c r="I14" s="19">
        <v>1</v>
      </c>
      <c r="J14" s="18">
        <v>1</v>
      </c>
      <c r="K14" s="19">
        <v>1</v>
      </c>
      <c r="L14" s="20">
        <v>1</v>
      </c>
      <c r="M14" s="18">
        <v>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8">
        <f t="shared" si="2"/>
        <v>372</v>
      </c>
      <c r="T14" s="17">
        <v>0</v>
      </c>
      <c r="U14" s="17">
        <v>0</v>
      </c>
      <c r="V14" s="17">
        <v>0</v>
      </c>
      <c r="W14" s="17">
        <v>0</v>
      </c>
      <c r="X14" s="18">
        <f t="shared" si="3"/>
        <v>372</v>
      </c>
      <c r="Y14" s="22">
        <v>0</v>
      </c>
      <c r="Z14" s="20"/>
      <c r="AA14" s="12"/>
    </row>
    <row r="15" spans="1:27" ht="12.8" x14ac:dyDescent="0.2">
      <c r="A15" s="14" t="s">
        <v>40</v>
      </c>
      <c r="B15" s="20">
        <v>34</v>
      </c>
      <c r="C15" s="16"/>
      <c r="D15" s="17">
        <v>1</v>
      </c>
      <c r="E15" s="17">
        <v>1</v>
      </c>
      <c r="F15" s="18">
        <f t="shared" si="1"/>
        <v>34</v>
      </c>
      <c r="G15" s="18">
        <f t="shared" si="4"/>
        <v>34</v>
      </c>
      <c r="H15" s="19">
        <v>1</v>
      </c>
      <c r="I15" s="19">
        <v>1</v>
      </c>
      <c r="J15" s="18">
        <v>1</v>
      </c>
      <c r="K15" s="19">
        <v>1</v>
      </c>
      <c r="L15" s="20">
        <v>1</v>
      </c>
      <c r="M15" s="18">
        <v>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8">
        <f t="shared" si="2"/>
        <v>34</v>
      </c>
      <c r="T15" s="17">
        <v>0</v>
      </c>
      <c r="U15" s="17">
        <v>0</v>
      </c>
      <c r="V15" s="17">
        <v>0</v>
      </c>
      <c r="W15" s="17">
        <v>0</v>
      </c>
      <c r="X15" s="18">
        <f t="shared" si="3"/>
        <v>34</v>
      </c>
      <c r="Y15" s="22">
        <v>0</v>
      </c>
      <c r="Z15" s="20"/>
      <c r="AA15" s="12"/>
    </row>
    <row r="16" spans="1:27" ht="12.8" x14ac:dyDescent="0.2">
      <c r="A16" s="14" t="s">
        <v>41</v>
      </c>
      <c r="B16" s="20">
        <v>163.5</v>
      </c>
      <c r="C16" s="16"/>
      <c r="D16" s="17">
        <v>0</v>
      </c>
      <c r="E16" s="17">
        <v>0</v>
      </c>
      <c r="F16" s="18">
        <f t="shared" si="1"/>
        <v>163.5</v>
      </c>
      <c r="G16" s="18">
        <f>SUM(B16)</f>
        <v>163.5</v>
      </c>
      <c r="H16" s="19">
        <v>0</v>
      </c>
      <c r="I16" s="19">
        <v>0</v>
      </c>
      <c r="J16" s="18">
        <v>0</v>
      </c>
      <c r="K16" s="19">
        <v>0</v>
      </c>
      <c r="L16" s="20">
        <v>0</v>
      </c>
      <c r="M16" s="18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8">
        <f t="shared" si="2"/>
        <v>163.5</v>
      </c>
      <c r="T16" s="17">
        <v>0</v>
      </c>
      <c r="U16" s="17">
        <v>0</v>
      </c>
      <c r="V16" s="17">
        <v>0</v>
      </c>
      <c r="W16" s="17">
        <v>0</v>
      </c>
      <c r="X16" s="18">
        <f t="shared" si="3"/>
        <v>163.5</v>
      </c>
      <c r="Y16" s="22">
        <v>0</v>
      </c>
      <c r="Z16" s="20"/>
      <c r="AA16" s="12"/>
    </row>
    <row r="17" spans="1:27" ht="12.8" x14ac:dyDescent="0.2">
      <c r="A17" s="14" t="s">
        <v>42</v>
      </c>
      <c r="B17" s="20">
        <v>33</v>
      </c>
      <c r="C17" s="16"/>
      <c r="D17" s="17">
        <v>0</v>
      </c>
      <c r="E17" s="17">
        <v>0</v>
      </c>
      <c r="F17" s="18">
        <f t="shared" si="1"/>
        <v>33</v>
      </c>
      <c r="G17" s="18">
        <f>SUM(B17)</f>
        <v>33</v>
      </c>
      <c r="H17" s="19">
        <v>0</v>
      </c>
      <c r="I17" s="19">
        <v>0</v>
      </c>
      <c r="J17" s="18">
        <v>0</v>
      </c>
      <c r="K17" s="19">
        <v>0</v>
      </c>
      <c r="L17" s="20">
        <v>0</v>
      </c>
      <c r="M17" s="18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8">
        <f t="shared" si="2"/>
        <v>33</v>
      </c>
      <c r="T17" s="17">
        <v>0</v>
      </c>
      <c r="U17" s="17">
        <v>0</v>
      </c>
      <c r="V17" s="17">
        <v>0</v>
      </c>
      <c r="W17" s="17">
        <v>0</v>
      </c>
      <c r="X17" s="18">
        <f t="shared" si="3"/>
        <v>33</v>
      </c>
      <c r="Y17" s="22">
        <v>0</v>
      </c>
      <c r="Z17" s="20"/>
      <c r="AA17" s="12"/>
    </row>
    <row r="18" spans="1:27" ht="12.8" x14ac:dyDescent="0.2">
      <c r="A18" s="14" t="s">
        <v>43</v>
      </c>
      <c r="B18" s="20">
        <v>130.5</v>
      </c>
      <c r="C18" s="16"/>
      <c r="D18" s="17">
        <v>0</v>
      </c>
      <c r="E18" s="17">
        <v>0</v>
      </c>
      <c r="F18" s="18">
        <f t="shared" si="1"/>
        <v>130.5</v>
      </c>
      <c r="G18" s="18">
        <f t="shared" si="4"/>
        <v>130.5</v>
      </c>
      <c r="H18" s="19">
        <v>0</v>
      </c>
      <c r="I18" s="19">
        <v>0</v>
      </c>
      <c r="J18" s="18">
        <v>0</v>
      </c>
      <c r="K18" s="19">
        <v>0</v>
      </c>
      <c r="L18" s="20">
        <v>0</v>
      </c>
      <c r="M18" s="18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8">
        <f t="shared" si="2"/>
        <v>130.5</v>
      </c>
      <c r="T18" s="17">
        <v>0</v>
      </c>
      <c r="U18" s="17">
        <v>0</v>
      </c>
      <c r="V18" s="17">
        <v>0</v>
      </c>
      <c r="W18" s="17">
        <v>0</v>
      </c>
      <c r="X18" s="18">
        <f t="shared" si="3"/>
        <v>130.5</v>
      </c>
      <c r="Y18" s="22">
        <v>0</v>
      </c>
      <c r="Z18" s="20"/>
      <c r="AA18" s="12"/>
    </row>
    <row r="19" spans="1:27" ht="12.8" x14ac:dyDescent="0.2">
      <c r="A19" s="14" t="s">
        <v>44</v>
      </c>
      <c r="B19" s="20">
        <v>182</v>
      </c>
      <c r="C19" s="16"/>
      <c r="D19" s="18">
        <v>0</v>
      </c>
      <c r="E19" s="18">
        <v>0</v>
      </c>
      <c r="F19" s="18">
        <f t="shared" si="1"/>
        <v>182</v>
      </c>
      <c r="G19" s="18">
        <f t="shared" si="4"/>
        <v>182</v>
      </c>
      <c r="H19" s="19">
        <v>0</v>
      </c>
      <c r="I19" s="19">
        <v>0</v>
      </c>
      <c r="J19" s="18">
        <v>0</v>
      </c>
      <c r="K19" s="19">
        <v>0</v>
      </c>
      <c r="L19" s="20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8">
        <f t="shared" si="2"/>
        <v>182</v>
      </c>
      <c r="T19" s="17">
        <v>0</v>
      </c>
      <c r="U19" s="17">
        <v>0</v>
      </c>
      <c r="V19" s="17">
        <v>0</v>
      </c>
      <c r="W19" s="17">
        <v>0</v>
      </c>
      <c r="X19" s="18">
        <f t="shared" si="3"/>
        <v>182</v>
      </c>
      <c r="Y19" s="22">
        <v>0</v>
      </c>
      <c r="Z19" s="20"/>
      <c r="AA19" s="12"/>
    </row>
    <row r="20" spans="1:27" ht="12.8" x14ac:dyDescent="0.2">
      <c r="A20" s="14" t="s">
        <v>45</v>
      </c>
      <c r="B20" s="20">
        <v>0</v>
      </c>
      <c r="C20" s="16"/>
      <c r="D20" s="17">
        <v>0</v>
      </c>
      <c r="E20" s="17">
        <v>0</v>
      </c>
      <c r="F20" s="18">
        <v>0</v>
      </c>
      <c r="G20" s="18">
        <f t="shared" si="4"/>
        <v>0</v>
      </c>
      <c r="H20" s="19">
        <v>0</v>
      </c>
      <c r="I20" s="19">
        <v>0</v>
      </c>
      <c r="J20" s="18">
        <v>0</v>
      </c>
      <c r="K20" s="19">
        <v>0</v>
      </c>
      <c r="L20" s="20">
        <v>0</v>
      </c>
      <c r="M20" s="18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8">
        <f t="shared" si="2"/>
        <v>0</v>
      </c>
      <c r="T20" s="17">
        <v>0</v>
      </c>
      <c r="U20" s="17">
        <v>0</v>
      </c>
      <c r="V20" s="17">
        <v>10</v>
      </c>
      <c r="W20" s="17">
        <v>0</v>
      </c>
      <c r="X20" s="18">
        <f t="shared" si="3"/>
        <v>0</v>
      </c>
      <c r="Y20" s="22">
        <v>0</v>
      </c>
      <c r="Z20" s="20"/>
      <c r="AA20" s="12"/>
    </row>
    <row r="21" spans="1:27" ht="12.8" x14ac:dyDescent="0.2">
      <c r="A21" s="14" t="s">
        <v>46</v>
      </c>
      <c r="B21" s="20">
        <v>3</v>
      </c>
      <c r="C21" s="16"/>
      <c r="D21" s="18">
        <v>0</v>
      </c>
      <c r="E21" s="18">
        <v>0</v>
      </c>
      <c r="F21" s="18">
        <v>0</v>
      </c>
      <c r="G21" s="18">
        <v>0</v>
      </c>
      <c r="H21" s="19">
        <v>0</v>
      </c>
      <c r="I21" s="19">
        <v>0</v>
      </c>
      <c r="J21" s="18">
        <v>0</v>
      </c>
      <c r="K21" s="19">
        <v>0</v>
      </c>
      <c r="L21" s="20">
        <v>0</v>
      </c>
      <c r="M21" s="18">
        <v>0</v>
      </c>
      <c r="N21" s="17">
        <v>0</v>
      </c>
      <c r="O21" s="17">
        <f>SUM(B21)</f>
        <v>3</v>
      </c>
      <c r="P21" s="17">
        <f>SUM(B21)</f>
        <v>3</v>
      </c>
      <c r="Q21" s="17">
        <v>0</v>
      </c>
      <c r="R21" s="17">
        <v>0</v>
      </c>
      <c r="S21" s="18">
        <f t="shared" si="2"/>
        <v>3</v>
      </c>
      <c r="T21" s="17">
        <f>SUM(B21)</f>
        <v>3</v>
      </c>
      <c r="U21" s="17">
        <v>0</v>
      </c>
      <c r="V21" s="17">
        <v>0</v>
      </c>
      <c r="W21" s="17">
        <v>0</v>
      </c>
      <c r="X21" s="18">
        <f t="shared" si="3"/>
        <v>3</v>
      </c>
      <c r="Y21" s="22">
        <v>0</v>
      </c>
      <c r="Z21" s="20"/>
      <c r="AA21" s="12"/>
    </row>
    <row r="22" spans="1:27" ht="12.8" x14ac:dyDescent="0.2">
      <c r="A22" s="14" t="s">
        <v>47</v>
      </c>
      <c r="B22" s="20">
        <v>8</v>
      </c>
      <c r="C22" s="16"/>
      <c r="D22" s="17">
        <v>0</v>
      </c>
      <c r="E22" s="17">
        <v>0</v>
      </c>
      <c r="F22" s="18">
        <f>SUM(B22)</f>
        <v>8</v>
      </c>
      <c r="G22" s="18">
        <f t="shared" si="4"/>
        <v>8</v>
      </c>
      <c r="H22" s="19">
        <v>0</v>
      </c>
      <c r="I22" s="19">
        <v>0</v>
      </c>
      <c r="J22" s="18">
        <v>8</v>
      </c>
      <c r="K22" s="19">
        <v>8</v>
      </c>
      <c r="L22" s="20">
        <v>0</v>
      </c>
      <c r="M22" s="18">
        <v>8</v>
      </c>
      <c r="N22" s="17">
        <v>0</v>
      </c>
      <c r="O22" s="17">
        <v>8</v>
      </c>
      <c r="P22" s="17">
        <v>8</v>
      </c>
      <c r="Q22" s="17">
        <v>0</v>
      </c>
      <c r="R22" s="17">
        <v>0</v>
      </c>
      <c r="S22" s="18">
        <f t="shared" si="2"/>
        <v>8</v>
      </c>
      <c r="T22" s="17">
        <v>8</v>
      </c>
      <c r="U22" s="17">
        <v>0</v>
      </c>
      <c r="V22" s="17">
        <v>0</v>
      </c>
      <c r="W22" s="17">
        <v>0</v>
      </c>
      <c r="X22" s="18">
        <f t="shared" si="3"/>
        <v>8</v>
      </c>
      <c r="Y22" s="22">
        <v>0</v>
      </c>
      <c r="Z22" s="20"/>
      <c r="AA22" s="12"/>
    </row>
    <row r="23" spans="1:27" ht="12.8" x14ac:dyDescent="0.2">
      <c r="A23" s="14" t="s">
        <v>48</v>
      </c>
      <c r="B23" s="20">
        <v>5</v>
      </c>
      <c r="C23" s="16"/>
      <c r="D23" s="17">
        <v>0</v>
      </c>
      <c r="E23" s="17">
        <v>0</v>
      </c>
      <c r="F23" s="18">
        <f>SUM(B23)</f>
        <v>5</v>
      </c>
      <c r="G23" s="18">
        <f t="shared" si="4"/>
        <v>5</v>
      </c>
      <c r="H23" s="19">
        <v>0</v>
      </c>
      <c r="I23" s="19">
        <v>0</v>
      </c>
      <c r="J23" s="18">
        <v>5</v>
      </c>
      <c r="K23" s="19">
        <v>5</v>
      </c>
      <c r="L23" s="20">
        <v>0</v>
      </c>
      <c r="M23" s="18">
        <v>5</v>
      </c>
      <c r="N23" s="17">
        <v>0</v>
      </c>
      <c r="O23" s="17">
        <v>5</v>
      </c>
      <c r="P23" s="17">
        <v>5</v>
      </c>
      <c r="Q23" s="17">
        <v>0</v>
      </c>
      <c r="R23" s="17">
        <v>0</v>
      </c>
      <c r="S23" s="18">
        <f t="shared" si="2"/>
        <v>5</v>
      </c>
      <c r="T23" s="17">
        <v>5</v>
      </c>
      <c r="U23" s="17">
        <v>0</v>
      </c>
      <c r="V23" s="17">
        <v>0</v>
      </c>
      <c r="W23" s="17">
        <v>0</v>
      </c>
      <c r="X23" s="18">
        <f t="shared" si="3"/>
        <v>5</v>
      </c>
      <c r="Y23" s="22">
        <v>0</v>
      </c>
      <c r="Z23" s="20"/>
      <c r="AA23" s="12"/>
    </row>
    <row r="24" spans="1:27" ht="12.8" x14ac:dyDescent="0.2">
      <c r="A24" s="39" t="s">
        <v>49</v>
      </c>
      <c r="B24" s="40">
        <v>2</v>
      </c>
      <c r="C24" s="41"/>
      <c r="D24" s="42">
        <v>2</v>
      </c>
      <c r="E24" s="43">
        <v>2</v>
      </c>
      <c r="F24" s="43">
        <v>2</v>
      </c>
      <c r="G24" s="43">
        <v>2</v>
      </c>
      <c r="H24" s="43">
        <v>2</v>
      </c>
      <c r="I24" s="43">
        <v>2</v>
      </c>
      <c r="J24" s="43">
        <v>2</v>
      </c>
      <c r="K24" s="43">
        <v>2</v>
      </c>
      <c r="L24" s="43">
        <v>2</v>
      </c>
      <c r="M24" s="43">
        <v>2</v>
      </c>
      <c r="N24" s="43">
        <v>2</v>
      </c>
      <c r="O24" s="43">
        <v>2</v>
      </c>
      <c r="P24" s="43">
        <v>2</v>
      </c>
      <c r="Q24" s="43">
        <v>2</v>
      </c>
      <c r="R24" s="43">
        <v>2</v>
      </c>
      <c r="S24" s="43">
        <v>2</v>
      </c>
      <c r="T24" s="43">
        <v>2</v>
      </c>
      <c r="U24" s="43">
        <v>2</v>
      </c>
      <c r="V24" s="43">
        <v>2</v>
      </c>
      <c r="W24" s="43">
        <v>2</v>
      </c>
      <c r="X24" s="43">
        <v>2</v>
      </c>
      <c r="Y24" s="44">
        <v>2</v>
      </c>
      <c r="Z24" s="20"/>
      <c r="AA24" s="12"/>
    </row>
    <row r="25" spans="1:27" ht="13.6" thickBot="1" x14ac:dyDescent="0.25">
      <c r="A25" s="45" t="s">
        <v>50</v>
      </c>
      <c r="B25" s="46">
        <f>SUM(B13:B24)</f>
        <v>1029</v>
      </c>
      <c r="C25" s="47"/>
      <c r="D25" s="48">
        <f>SUM(D13:D24)</f>
        <v>5</v>
      </c>
      <c r="E25" s="48">
        <f t="shared" ref="E25:Y25" si="5">SUM(E13:E24)</f>
        <v>5</v>
      </c>
      <c r="F25" s="48">
        <f t="shared" si="5"/>
        <v>1026</v>
      </c>
      <c r="G25" s="48">
        <f t="shared" si="5"/>
        <v>1026</v>
      </c>
      <c r="H25" s="48">
        <f t="shared" si="5"/>
        <v>5</v>
      </c>
      <c r="I25" s="48">
        <f t="shared" si="5"/>
        <v>5</v>
      </c>
      <c r="J25" s="48">
        <f t="shared" si="5"/>
        <v>113</v>
      </c>
      <c r="K25" s="48">
        <f t="shared" si="5"/>
        <v>113</v>
      </c>
      <c r="L25" s="48">
        <f t="shared" si="5"/>
        <v>5</v>
      </c>
      <c r="M25" s="48">
        <f t="shared" si="5"/>
        <v>113</v>
      </c>
      <c r="N25" s="48">
        <f t="shared" si="5"/>
        <v>2</v>
      </c>
      <c r="O25" s="48">
        <f t="shared" si="5"/>
        <v>18</v>
      </c>
      <c r="P25" s="48">
        <f t="shared" si="5"/>
        <v>18</v>
      </c>
      <c r="Q25" s="48">
        <f t="shared" si="5"/>
        <v>2</v>
      </c>
      <c r="R25" s="48">
        <f t="shared" si="5"/>
        <v>2</v>
      </c>
      <c r="S25" s="48">
        <f t="shared" si="5"/>
        <v>1029</v>
      </c>
      <c r="T25" s="48">
        <f t="shared" si="5"/>
        <v>114</v>
      </c>
      <c r="U25" s="48">
        <f t="shared" si="5"/>
        <v>2</v>
      </c>
      <c r="V25" s="48">
        <f t="shared" si="5"/>
        <v>12</v>
      </c>
      <c r="W25" s="48">
        <f t="shared" si="5"/>
        <v>2</v>
      </c>
      <c r="X25" s="48">
        <f t="shared" si="5"/>
        <v>1029</v>
      </c>
      <c r="Y25" s="49">
        <f t="shared" si="5"/>
        <v>2</v>
      </c>
      <c r="Z25" s="20"/>
      <c r="AA25" s="12"/>
    </row>
    <row r="26" spans="1:27" ht="13.6" thickTop="1" x14ac:dyDescent="0.2">
      <c r="A26" s="45"/>
      <c r="B26" s="15"/>
      <c r="C26" s="16"/>
      <c r="D26" s="15"/>
      <c r="E26" s="15"/>
      <c r="F26" s="20"/>
      <c r="G26" s="20"/>
      <c r="H26" s="20"/>
      <c r="I26" s="20"/>
      <c r="J26" s="20"/>
      <c r="K26" s="20"/>
      <c r="L26" s="20"/>
      <c r="M26" s="20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50"/>
      <c r="Z26" s="20"/>
      <c r="AA26" s="12"/>
    </row>
    <row r="27" spans="1:27" ht="22.6" x14ac:dyDescent="0.2">
      <c r="A27" s="51" t="s">
        <v>51</v>
      </c>
      <c r="B27" s="52" t="s">
        <v>1</v>
      </c>
      <c r="C27" s="53"/>
      <c r="D27" s="54"/>
      <c r="E27" s="54"/>
      <c r="F27" s="40"/>
      <c r="G27" s="40"/>
      <c r="H27" s="40"/>
      <c r="I27" s="40"/>
      <c r="J27" s="40"/>
      <c r="K27" s="20"/>
      <c r="L27" s="20"/>
      <c r="M27" s="2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50"/>
      <c r="Z27" s="20"/>
      <c r="AA27" s="12"/>
    </row>
    <row r="28" spans="1:27" ht="12.8" x14ac:dyDescent="0.2">
      <c r="A28" s="55" t="s">
        <v>52</v>
      </c>
      <c r="B28" s="56">
        <f>B2+B25</f>
        <v>2694</v>
      </c>
      <c r="C28" s="16"/>
      <c r="D28" s="57">
        <f t="shared" ref="D28:K28" si="6">D2+D25</f>
        <v>5</v>
      </c>
      <c r="E28" s="57">
        <f t="shared" si="6"/>
        <v>5</v>
      </c>
      <c r="F28" s="38">
        <f t="shared" si="6"/>
        <v>1026</v>
      </c>
      <c r="G28" s="38">
        <f t="shared" si="6"/>
        <v>1026</v>
      </c>
      <c r="H28" s="38">
        <f t="shared" si="6"/>
        <v>5</v>
      </c>
      <c r="I28" s="38">
        <f t="shared" si="6"/>
        <v>5</v>
      </c>
      <c r="J28" s="58">
        <f t="shared" si="6"/>
        <v>113</v>
      </c>
      <c r="K28" s="38">
        <f t="shared" si="6"/>
        <v>113</v>
      </c>
      <c r="L28" s="59" t="s">
        <v>25</v>
      </c>
      <c r="M28" s="59" t="s">
        <v>25</v>
      </c>
      <c r="N28" s="57">
        <f t="shared" ref="N28:Y28" si="7">N2+N25</f>
        <v>1667</v>
      </c>
      <c r="O28" s="57">
        <f t="shared" si="7"/>
        <v>18</v>
      </c>
      <c r="P28" s="57">
        <f t="shared" si="7"/>
        <v>18</v>
      </c>
      <c r="Q28" s="57">
        <f t="shared" si="7"/>
        <v>2</v>
      </c>
      <c r="R28" s="57">
        <f t="shared" si="7"/>
        <v>2</v>
      </c>
      <c r="S28" s="57">
        <f t="shared" si="7"/>
        <v>1029</v>
      </c>
      <c r="T28" s="57">
        <f t="shared" si="7"/>
        <v>114</v>
      </c>
      <c r="U28" s="57">
        <f t="shared" si="7"/>
        <v>2</v>
      </c>
      <c r="V28" s="57">
        <f t="shared" si="7"/>
        <v>12</v>
      </c>
      <c r="W28" s="57">
        <f t="shared" si="7"/>
        <v>2</v>
      </c>
      <c r="X28" s="57">
        <f t="shared" si="7"/>
        <v>1029</v>
      </c>
      <c r="Y28" s="60">
        <f t="shared" si="7"/>
        <v>2</v>
      </c>
      <c r="Z28" s="20"/>
      <c r="AA28" s="12"/>
    </row>
    <row r="29" spans="1:27" ht="12.8" x14ac:dyDescent="0.2">
      <c r="A29" s="61" t="s">
        <v>53</v>
      </c>
      <c r="B29" s="15">
        <f>B3+B25</f>
        <v>3900</v>
      </c>
      <c r="C29" s="16"/>
      <c r="D29" s="23">
        <f t="shared" ref="D29:K29" si="8">D3+D25</f>
        <v>1211</v>
      </c>
      <c r="E29" s="23">
        <f t="shared" si="8"/>
        <v>1211</v>
      </c>
      <c r="F29" s="19">
        <f t="shared" si="8"/>
        <v>2232</v>
      </c>
      <c r="G29" s="19">
        <f t="shared" si="8"/>
        <v>1026</v>
      </c>
      <c r="H29" s="19">
        <f t="shared" si="8"/>
        <v>1211</v>
      </c>
      <c r="I29" s="19">
        <f t="shared" si="8"/>
        <v>1211</v>
      </c>
      <c r="J29" s="62">
        <f t="shared" si="8"/>
        <v>1319</v>
      </c>
      <c r="K29" s="19">
        <f t="shared" si="8"/>
        <v>113</v>
      </c>
      <c r="L29" s="63" t="s">
        <v>25</v>
      </c>
      <c r="M29" s="63" t="s">
        <v>25</v>
      </c>
      <c r="N29" s="23">
        <f t="shared" ref="N29:Y29" si="9">N3+N25</f>
        <v>2873</v>
      </c>
      <c r="O29" s="23">
        <f t="shared" si="9"/>
        <v>18</v>
      </c>
      <c r="P29" s="23">
        <f t="shared" si="9"/>
        <v>18</v>
      </c>
      <c r="Q29" s="23">
        <f t="shared" si="9"/>
        <v>1208</v>
      </c>
      <c r="R29" s="23">
        <f t="shared" si="9"/>
        <v>2</v>
      </c>
      <c r="S29" s="23">
        <f t="shared" si="9"/>
        <v>1029</v>
      </c>
      <c r="T29" s="23">
        <f t="shared" si="9"/>
        <v>114</v>
      </c>
      <c r="U29" s="23">
        <f t="shared" si="9"/>
        <v>2</v>
      </c>
      <c r="V29" s="23">
        <f t="shared" si="9"/>
        <v>12</v>
      </c>
      <c r="W29" s="23">
        <f t="shared" si="9"/>
        <v>2</v>
      </c>
      <c r="X29" s="23">
        <f t="shared" si="9"/>
        <v>1029</v>
      </c>
      <c r="Y29" s="22">
        <f t="shared" si="9"/>
        <v>2</v>
      </c>
      <c r="Z29" s="20"/>
      <c r="AA29" s="12"/>
    </row>
    <row r="30" spans="1:27" ht="12.8" x14ac:dyDescent="0.2">
      <c r="A30" s="61" t="s">
        <v>54</v>
      </c>
      <c r="B30" s="15">
        <f>B4+B25</f>
        <v>2961</v>
      </c>
      <c r="C30" s="16"/>
      <c r="D30" s="23">
        <f t="shared" ref="D30:K30" si="10">D4+D25</f>
        <v>5</v>
      </c>
      <c r="E30" s="23">
        <f t="shared" si="10"/>
        <v>5</v>
      </c>
      <c r="F30" s="19">
        <f t="shared" si="10"/>
        <v>1026</v>
      </c>
      <c r="G30" s="19">
        <f t="shared" si="10"/>
        <v>1026</v>
      </c>
      <c r="H30" s="19">
        <f t="shared" si="10"/>
        <v>5</v>
      </c>
      <c r="I30" s="19">
        <f t="shared" si="10"/>
        <v>5</v>
      </c>
      <c r="J30" s="62">
        <f t="shared" si="10"/>
        <v>113</v>
      </c>
      <c r="K30" s="19">
        <f t="shared" si="10"/>
        <v>113</v>
      </c>
      <c r="L30" s="63" t="s">
        <v>25</v>
      </c>
      <c r="M30" s="63" t="s">
        <v>25</v>
      </c>
      <c r="N30" s="23">
        <f t="shared" ref="N30:Y30" si="11">N4+N25</f>
        <v>1934</v>
      </c>
      <c r="O30" s="23">
        <f t="shared" si="11"/>
        <v>18</v>
      </c>
      <c r="P30" s="23">
        <f t="shared" si="11"/>
        <v>18</v>
      </c>
      <c r="Q30" s="23">
        <f t="shared" si="11"/>
        <v>2</v>
      </c>
      <c r="R30" s="23">
        <f t="shared" si="11"/>
        <v>2</v>
      </c>
      <c r="S30" s="23">
        <f t="shared" si="11"/>
        <v>1029</v>
      </c>
      <c r="T30" s="23">
        <f t="shared" si="11"/>
        <v>114</v>
      </c>
      <c r="U30" s="23">
        <f t="shared" si="11"/>
        <v>2</v>
      </c>
      <c r="V30" s="23">
        <f t="shared" si="11"/>
        <v>12</v>
      </c>
      <c r="W30" s="23">
        <f t="shared" si="11"/>
        <v>2</v>
      </c>
      <c r="X30" s="23">
        <f t="shared" si="11"/>
        <v>1029</v>
      </c>
      <c r="Y30" s="22">
        <f t="shared" si="11"/>
        <v>2</v>
      </c>
      <c r="Z30" s="20"/>
      <c r="AA30" s="12"/>
    </row>
    <row r="31" spans="1:27" ht="12.8" x14ac:dyDescent="0.2">
      <c r="A31" s="61" t="s">
        <v>55</v>
      </c>
      <c r="B31" s="15">
        <f>B5+B25</f>
        <v>4359</v>
      </c>
      <c r="C31" s="16"/>
      <c r="D31" s="23">
        <f t="shared" ref="D31:K31" si="12">D5+D25</f>
        <v>1403</v>
      </c>
      <c r="E31" s="23">
        <f t="shared" si="12"/>
        <v>1403</v>
      </c>
      <c r="F31" s="19">
        <f t="shared" si="12"/>
        <v>2424</v>
      </c>
      <c r="G31" s="19">
        <f t="shared" si="12"/>
        <v>1026</v>
      </c>
      <c r="H31" s="19">
        <f t="shared" si="12"/>
        <v>1403</v>
      </c>
      <c r="I31" s="19">
        <f t="shared" si="12"/>
        <v>1403</v>
      </c>
      <c r="J31" s="62">
        <f t="shared" si="12"/>
        <v>1511</v>
      </c>
      <c r="K31" s="19">
        <f t="shared" si="12"/>
        <v>113</v>
      </c>
      <c r="L31" s="63" t="s">
        <v>25</v>
      </c>
      <c r="M31" s="63" t="s">
        <v>25</v>
      </c>
      <c r="N31" s="23">
        <f t="shared" ref="N31:Y31" si="13">N5+N25</f>
        <v>3332</v>
      </c>
      <c r="O31" s="23">
        <f t="shared" si="13"/>
        <v>18</v>
      </c>
      <c r="P31" s="23">
        <f t="shared" si="13"/>
        <v>18</v>
      </c>
      <c r="Q31" s="23">
        <f t="shared" si="13"/>
        <v>1400</v>
      </c>
      <c r="R31" s="23">
        <f t="shared" si="13"/>
        <v>2</v>
      </c>
      <c r="S31" s="23">
        <f t="shared" si="13"/>
        <v>1029</v>
      </c>
      <c r="T31" s="23">
        <f t="shared" si="13"/>
        <v>114</v>
      </c>
      <c r="U31" s="23">
        <f t="shared" si="13"/>
        <v>2</v>
      </c>
      <c r="V31" s="23">
        <f t="shared" si="13"/>
        <v>12</v>
      </c>
      <c r="W31" s="23">
        <f t="shared" si="13"/>
        <v>2</v>
      </c>
      <c r="X31" s="23">
        <f t="shared" si="13"/>
        <v>1029</v>
      </c>
      <c r="Y31" s="22">
        <f t="shared" si="13"/>
        <v>2</v>
      </c>
      <c r="Z31" s="20"/>
      <c r="AA31" s="12"/>
    </row>
    <row r="32" spans="1:27" ht="12.8" x14ac:dyDescent="0.2">
      <c r="A32" s="61" t="s">
        <v>56</v>
      </c>
      <c r="B32" s="15">
        <f>B6+B25</f>
        <v>3111</v>
      </c>
      <c r="C32" s="16"/>
      <c r="D32" s="23">
        <f t="shared" ref="D32:K32" si="14">D6+D25</f>
        <v>5</v>
      </c>
      <c r="E32" s="23">
        <f t="shared" si="14"/>
        <v>5</v>
      </c>
      <c r="F32" s="19">
        <f t="shared" si="14"/>
        <v>1026</v>
      </c>
      <c r="G32" s="19">
        <f t="shared" si="14"/>
        <v>1026</v>
      </c>
      <c r="H32" s="19">
        <f t="shared" si="14"/>
        <v>5</v>
      </c>
      <c r="I32" s="19">
        <f t="shared" si="14"/>
        <v>5</v>
      </c>
      <c r="J32" s="62">
        <f t="shared" si="14"/>
        <v>113</v>
      </c>
      <c r="K32" s="19">
        <f t="shared" si="14"/>
        <v>113</v>
      </c>
      <c r="L32" s="63" t="s">
        <v>25</v>
      </c>
      <c r="M32" s="63" t="s">
        <v>25</v>
      </c>
      <c r="N32" s="23">
        <f t="shared" ref="N32:Y32" si="15">N6+N25</f>
        <v>2084</v>
      </c>
      <c r="O32" s="23">
        <f t="shared" si="15"/>
        <v>18</v>
      </c>
      <c r="P32" s="23">
        <f t="shared" si="15"/>
        <v>18</v>
      </c>
      <c r="Q32" s="23">
        <f t="shared" si="15"/>
        <v>2</v>
      </c>
      <c r="R32" s="23">
        <f t="shared" si="15"/>
        <v>2</v>
      </c>
      <c r="S32" s="23">
        <f t="shared" si="15"/>
        <v>1029</v>
      </c>
      <c r="T32" s="23">
        <f t="shared" si="15"/>
        <v>114</v>
      </c>
      <c r="U32" s="23">
        <f t="shared" si="15"/>
        <v>2</v>
      </c>
      <c r="V32" s="23">
        <f t="shared" si="15"/>
        <v>12</v>
      </c>
      <c r="W32" s="23">
        <f t="shared" si="15"/>
        <v>2</v>
      </c>
      <c r="X32" s="23">
        <f t="shared" si="15"/>
        <v>1029</v>
      </c>
      <c r="Y32" s="22">
        <f t="shared" si="15"/>
        <v>2</v>
      </c>
      <c r="Z32" s="20"/>
      <c r="AA32" s="12"/>
    </row>
    <row r="33" spans="1:27" ht="12.8" x14ac:dyDescent="0.2">
      <c r="A33" s="61" t="s">
        <v>57</v>
      </c>
      <c r="B33" s="15">
        <f>B7+B25</f>
        <v>4617</v>
      </c>
      <c r="C33" s="16"/>
      <c r="D33" s="23">
        <f t="shared" ref="D33:K33" si="16">D7+D25</f>
        <v>1511</v>
      </c>
      <c r="E33" s="23">
        <f t="shared" si="16"/>
        <v>1511</v>
      </c>
      <c r="F33" s="19">
        <f t="shared" si="16"/>
        <v>2532</v>
      </c>
      <c r="G33" s="19">
        <f t="shared" si="16"/>
        <v>1026</v>
      </c>
      <c r="H33" s="19">
        <f t="shared" si="16"/>
        <v>1511</v>
      </c>
      <c r="I33" s="19">
        <f t="shared" si="16"/>
        <v>1511</v>
      </c>
      <c r="J33" s="62">
        <f t="shared" si="16"/>
        <v>1619</v>
      </c>
      <c r="K33" s="19">
        <f t="shared" si="16"/>
        <v>113</v>
      </c>
      <c r="L33" s="63" t="s">
        <v>25</v>
      </c>
      <c r="M33" s="63" t="s">
        <v>25</v>
      </c>
      <c r="N33" s="23">
        <f t="shared" ref="N33:Y33" si="17">N7+N25</f>
        <v>3590</v>
      </c>
      <c r="O33" s="23">
        <f t="shared" si="17"/>
        <v>18</v>
      </c>
      <c r="P33" s="23">
        <f t="shared" si="17"/>
        <v>18</v>
      </c>
      <c r="Q33" s="23">
        <f t="shared" si="17"/>
        <v>1508</v>
      </c>
      <c r="R33" s="23">
        <f t="shared" si="17"/>
        <v>2</v>
      </c>
      <c r="S33" s="23">
        <f t="shared" si="17"/>
        <v>1029</v>
      </c>
      <c r="T33" s="23">
        <f t="shared" si="17"/>
        <v>114</v>
      </c>
      <c r="U33" s="23">
        <f t="shared" si="17"/>
        <v>2</v>
      </c>
      <c r="V33" s="23">
        <f t="shared" si="17"/>
        <v>12</v>
      </c>
      <c r="W33" s="23">
        <f t="shared" si="17"/>
        <v>2</v>
      </c>
      <c r="X33" s="23">
        <f t="shared" si="17"/>
        <v>1029</v>
      </c>
      <c r="Y33" s="22">
        <f t="shared" si="17"/>
        <v>2</v>
      </c>
      <c r="Z33" s="20"/>
      <c r="AA33" s="12"/>
    </row>
    <row r="34" spans="1:27" ht="12.8" x14ac:dyDescent="0.2">
      <c r="A34" s="61" t="s">
        <v>58</v>
      </c>
      <c r="B34" s="15">
        <f>B8+B25</f>
        <v>6948</v>
      </c>
      <c r="C34" s="16"/>
      <c r="D34" s="23">
        <f t="shared" ref="D34:Y34" si="18">D8+D25</f>
        <v>3992</v>
      </c>
      <c r="E34" s="23">
        <f t="shared" si="18"/>
        <v>3992</v>
      </c>
      <c r="F34" s="19">
        <f t="shared" si="18"/>
        <v>5013</v>
      </c>
      <c r="G34" s="19">
        <f t="shared" si="18"/>
        <v>1026</v>
      </c>
      <c r="H34" s="19">
        <f t="shared" si="18"/>
        <v>3992</v>
      </c>
      <c r="I34" s="19">
        <f t="shared" si="18"/>
        <v>3992</v>
      </c>
      <c r="J34" s="62">
        <f t="shared" si="18"/>
        <v>4100</v>
      </c>
      <c r="K34" s="19">
        <f t="shared" si="18"/>
        <v>113</v>
      </c>
      <c r="L34" s="19">
        <f t="shared" si="18"/>
        <v>5</v>
      </c>
      <c r="M34" s="62">
        <f t="shared" si="18"/>
        <v>113</v>
      </c>
      <c r="N34" s="23">
        <f t="shared" si="18"/>
        <v>5921</v>
      </c>
      <c r="O34" s="23">
        <f t="shared" si="18"/>
        <v>18</v>
      </c>
      <c r="P34" s="23">
        <f t="shared" si="18"/>
        <v>18</v>
      </c>
      <c r="Q34" s="23">
        <f t="shared" si="18"/>
        <v>3989</v>
      </c>
      <c r="R34" s="23">
        <f t="shared" si="18"/>
        <v>2</v>
      </c>
      <c r="S34" s="23">
        <f t="shared" si="18"/>
        <v>1029</v>
      </c>
      <c r="T34" s="23">
        <f t="shared" si="18"/>
        <v>114</v>
      </c>
      <c r="U34" s="23">
        <f t="shared" si="18"/>
        <v>2</v>
      </c>
      <c r="V34" s="23">
        <f t="shared" si="18"/>
        <v>12</v>
      </c>
      <c r="W34" s="23">
        <f t="shared" si="18"/>
        <v>2</v>
      </c>
      <c r="X34" s="23">
        <f t="shared" si="18"/>
        <v>1029</v>
      </c>
      <c r="Y34" s="22">
        <f t="shared" si="18"/>
        <v>2</v>
      </c>
      <c r="Z34" s="20"/>
      <c r="AA34" s="12"/>
    </row>
    <row r="35" spans="1:27" ht="12.8" x14ac:dyDescent="0.2">
      <c r="A35" s="45" t="s">
        <v>59</v>
      </c>
      <c r="B35" s="54">
        <f>B9+B25</f>
        <v>6948</v>
      </c>
      <c r="C35" s="16"/>
      <c r="D35" s="43">
        <f t="shared" ref="D35:Y35" si="19">D9+D25</f>
        <v>3992</v>
      </c>
      <c r="E35" s="43">
        <f t="shared" si="19"/>
        <v>3992</v>
      </c>
      <c r="F35" s="64">
        <f t="shared" si="19"/>
        <v>5013</v>
      </c>
      <c r="G35" s="64">
        <f t="shared" si="19"/>
        <v>1026</v>
      </c>
      <c r="H35" s="64">
        <f t="shared" si="19"/>
        <v>3992</v>
      </c>
      <c r="I35" s="64">
        <f t="shared" si="19"/>
        <v>3992</v>
      </c>
      <c r="J35" s="65">
        <f t="shared" si="19"/>
        <v>4100</v>
      </c>
      <c r="K35" s="64">
        <f t="shared" si="19"/>
        <v>113</v>
      </c>
      <c r="L35" s="64">
        <f t="shared" si="19"/>
        <v>5</v>
      </c>
      <c r="M35" s="65">
        <f t="shared" si="19"/>
        <v>113</v>
      </c>
      <c r="N35" s="43">
        <f t="shared" si="19"/>
        <v>5921</v>
      </c>
      <c r="O35" s="43">
        <f t="shared" si="19"/>
        <v>18</v>
      </c>
      <c r="P35" s="43">
        <f t="shared" si="19"/>
        <v>18</v>
      </c>
      <c r="Q35" s="43">
        <f t="shared" si="19"/>
        <v>3989</v>
      </c>
      <c r="R35" s="43">
        <f t="shared" si="19"/>
        <v>2</v>
      </c>
      <c r="S35" s="43">
        <f t="shared" si="19"/>
        <v>1029</v>
      </c>
      <c r="T35" s="43">
        <f t="shared" si="19"/>
        <v>114</v>
      </c>
      <c r="U35" s="43">
        <f t="shared" si="19"/>
        <v>2</v>
      </c>
      <c r="V35" s="43">
        <f t="shared" si="19"/>
        <v>12</v>
      </c>
      <c r="W35" s="43">
        <f t="shared" si="19"/>
        <v>2</v>
      </c>
      <c r="X35" s="43">
        <f t="shared" si="19"/>
        <v>1029</v>
      </c>
      <c r="Y35" s="44">
        <f t="shared" si="19"/>
        <v>2</v>
      </c>
      <c r="Z35" s="20"/>
      <c r="AA35" s="12"/>
    </row>
    <row r="36" spans="1:27" ht="12.8" x14ac:dyDescent="0.2">
      <c r="A36" s="61"/>
      <c r="B36" s="15"/>
      <c r="C36" s="16"/>
      <c r="D36" s="15"/>
      <c r="E36" s="15"/>
      <c r="F36" s="20"/>
      <c r="G36" s="20"/>
      <c r="H36" s="20"/>
      <c r="I36" s="20"/>
      <c r="J36" s="20"/>
      <c r="K36" s="20"/>
      <c r="L36" s="20"/>
      <c r="M36" s="20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50"/>
      <c r="Z36" s="20"/>
      <c r="AA36" s="12"/>
    </row>
    <row r="37" spans="1:27" ht="22.6" x14ac:dyDescent="0.2">
      <c r="A37" s="51" t="s">
        <v>60</v>
      </c>
      <c r="B37" s="66" t="s">
        <v>1</v>
      </c>
      <c r="C37" s="53"/>
      <c r="D37" s="20"/>
      <c r="E37" s="20"/>
      <c r="F37" s="20"/>
      <c r="G37" s="20"/>
      <c r="H37" s="40"/>
      <c r="I37" s="4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67"/>
      <c r="Z37" s="20"/>
      <c r="AA37" s="12"/>
    </row>
    <row r="38" spans="1:27" ht="12.95" x14ac:dyDescent="0.3">
      <c r="A38" s="68" t="s">
        <v>61</v>
      </c>
      <c r="B38" s="69">
        <f>B2+B25</f>
        <v>2694</v>
      </c>
      <c r="C38" s="16"/>
      <c r="D38" s="38">
        <f t="shared" ref="D38:D45" si="20">B38-D28</f>
        <v>2689</v>
      </c>
      <c r="E38" s="38">
        <f t="shared" ref="E38:E45" si="21">B38-E28</f>
        <v>2689</v>
      </c>
      <c r="F38" s="38">
        <f t="shared" ref="F38:F45" si="22">B38-F28</f>
        <v>1668</v>
      </c>
      <c r="G38" s="38">
        <f t="shared" ref="G38:G45" si="23">B38-G28</f>
        <v>1668</v>
      </c>
      <c r="H38" s="38">
        <f t="shared" ref="H38:H45" si="24">B38-H28</f>
        <v>2689</v>
      </c>
      <c r="I38" s="38">
        <f t="shared" ref="I38:I45" si="25">B38-I28</f>
        <v>2689</v>
      </c>
      <c r="J38" s="69">
        <f t="shared" ref="J38:J45" si="26">B38-J28</f>
        <v>2581</v>
      </c>
      <c r="K38" s="38">
        <f t="shared" ref="K38:K45" si="27">B38-K28</f>
        <v>2581</v>
      </c>
      <c r="L38" s="70" t="s">
        <v>25</v>
      </c>
      <c r="M38" s="59" t="s">
        <v>25</v>
      </c>
      <c r="N38" s="38">
        <f t="shared" ref="N38:N45" si="28">B38-N28</f>
        <v>1027</v>
      </c>
      <c r="O38" s="38">
        <f t="shared" ref="O38:O45" si="29">B38-O28</f>
        <v>2676</v>
      </c>
      <c r="P38" s="38">
        <f t="shared" ref="P38:P45" si="30">B38-P28</f>
        <v>2676</v>
      </c>
      <c r="Q38" s="38">
        <f t="shared" ref="Q38:Q45" si="31">B38-Q28</f>
        <v>2692</v>
      </c>
      <c r="R38" s="38">
        <f t="shared" ref="R38:R45" si="32">B38-R28</f>
        <v>2692</v>
      </c>
      <c r="S38" s="38">
        <f t="shared" ref="S38:S45" si="33">B38-S28</f>
        <v>1665</v>
      </c>
      <c r="T38" s="38">
        <f t="shared" ref="T38:T45" si="34">B38-T28</f>
        <v>2580</v>
      </c>
      <c r="U38" s="38">
        <f t="shared" ref="U38:U45" si="35">B38-U28</f>
        <v>2692</v>
      </c>
      <c r="V38" s="38">
        <f t="shared" ref="V38:V45" si="36">B38-V28</f>
        <v>2682</v>
      </c>
      <c r="W38" s="38">
        <f t="shared" ref="W38:W45" si="37">B38-W28</f>
        <v>2692</v>
      </c>
      <c r="X38" s="38">
        <f t="shared" ref="X38:X45" si="38">B38-X28</f>
        <v>1665</v>
      </c>
      <c r="Y38" s="71">
        <f t="shared" ref="Y38:Y45" si="39">B38-Y28</f>
        <v>2692</v>
      </c>
      <c r="Z38" s="20"/>
      <c r="AA38" s="12"/>
    </row>
    <row r="39" spans="1:27" ht="12.95" x14ac:dyDescent="0.3">
      <c r="A39" s="72" t="s">
        <v>62</v>
      </c>
      <c r="B39" s="20">
        <f>B3+B25</f>
        <v>3900</v>
      </c>
      <c r="C39" s="16"/>
      <c r="D39" s="19">
        <f t="shared" si="20"/>
        <v>2689</v>
      </c>
      <c r="E39" s="19">
        <f t="shared" si="21"/>
        <v>2689</v>
      </c>
      <c r="F39" s="19">
        <f t="shared" si="22"/>
        <v>1668</v>
      </c>
      <c r="G39" s="19">
        <f t="shared" si="23"/>
        <v>2874</v>
      </c>
      <c r="H39" s="19">
        <f t="shared" si="24"/>
        <v>2689</v>
      </c>
      <c r="I39" s="19">
        <f t="shared" si="25"/>
        <v>2689</v>
      </c>
      <c r="J39" s="20">
        <f t="shared" si="26"/>
        <v>2581</v>
      </c>
      <c r="K39" s="19">
        <f t="shared" si="27"/>
        <v>3787</v>
      </c>
      <c r="L39" s="73" t="s">
        <v>25</v>
      </c>
      <c r="M39" s="63" t="s">
        <v>25</v>
      </c>
      <c r="N39" s="19">
        <f t="shared" si="28"/>
        <v>1027</v>
      </c>
      <c r="O39" s="19">
        <f t="shared" si="29"/>
        <v>3882</v>
      </c>
      <c r="P39" s="19">
        <f t="shared" si="30"/>
        <v>3882</v>
      </c>
      <c r="Q39" s="19">
        <f t="shared" si="31"/>
        <v>2692</v>
      </c>
      <c r="R39" s="19">
        <f t="shared" si="32"/>
        <v>3898</v>
      </c>
      <c r="S39" s="19">
        <f t="shared" si="33"/>
        <v>2871</v>
      </c>
      <c r="T39" s="19">
        <f t="shared" si="34"/>
        <v>3786</v>
      </c>
      <c r="U39" s="19">
        <f t="shared" si="35"/>
        <v>3898</v>
      </c>
      <c r="V39" s="19">
        <f t="shared" si="36"/>
        <v>3888</v>
      </c>
      <c r="W39" s="19">
        <f t="shared" si="37"/>
        <v>3898</v>
      </c>
      <c r="X39" s="19">
        <f t="shared" si="38"/>
        <v>2871</v>
      </c>
      <c r="Y39" s="24">
        <f t="shared" si="39"/>
        <v>3898</v>
      </c>
      <c r="Z39" s="20"/>
      <c r="AA39" s="12"/>
    </row>
    <row r="40" spans="1:27" ht="12.95" x14ac:dyDescent="0.3">
      <c r="A40" s="72" t="s">
        <v>54</v>
      </c>
      <c r="B40" s="20">
        <f>B4+B25</f>
        <v>2961</v>
      </c>
      <c r="C40" s="16"/>
      <c r="D40" s="19">
        <f t="shared" si="20"/>
        <v>2956</v>
      </c>
      <c r="E40" s="19">
        <f t="shared" si="21"/>
        <v>2956</v>
      </c>
      <c r="F40" s="19">
        <f t="shared" si="22"/>
        <v>1935</v>
      </c>
      <c r="G40" s="19">
        <f t="shared" si="23"/>
        <v>1935</v>
      </c>
      <c r="H40" s="19">
        <f t="shared" si="24"/>
        <v>2956</v>
      </c>
      <c r="I40" s="19">
        <f t="shared" si="25"/>
        <v>2956</v>
      </c>
      <c r="J40" s="20">
        <f t="shared" si="26"/>
        <v>2848</v>
      </c>
      <c r="K40" s="19">
        <f t="shared" si="27"/>
        <v>2848</v>
      </c>
      <c r="L40" s="73" t="s">
        <v>25</v>
      </c>
      <c r="M40" s="63" t="s">
        <v>25</v>
      </c>
      <c r="N40" s="19">
        <f t="shared" si="28"/>
        <v>1027</v>
      </c>
      <c r="O40" s="19">
        <f t="shared" si="29"/>
        <v>2943</v>
      </c>
      <c r="P40" s="19">
        <f t="shared" si="30"/>
        <v>2943</v>
      </c>
      <c r="Q40" s="19">
        <f t="shared" si="31"/>
        <v>2959</v>
      </c>
      <c r="R40" s="19">
        <f t="shared" si="32"/>
        <v>2959</v>
      </c>
      <c r="S40" s="19">
        <f t="shared" si="33"/>
        <v>1932</v>
      </c>
      <c r="T40" s="19">
        <f t="shared" si="34"/>
        <v>2847</v>
      </c>
      <c r="U40" s="19">
        <f t="shared" si="35"/>
        <v>2959</v>
      </c>
      <c r="V40" s="19">
        <f t="shared" si="36"/>
        <v>2949</v>
      </c>
      <c r="W40" s="19">
        <f t="shared" si="37"/>
        <v>2959</v>
      </c>
      <c r="X40" s="19">
        <f t="shared" si="38"/>
        <v>1932</v>
      </c>
      <c r="Y40" s="24">
        <f t="shared" si="39"/>
        <v>2959</v>
      </c>
      <c r="Z40" s="20"/>
      <c r="AA40" s="12"/>
    </row>
    <row r="41" spans="1:27" ht="12.95" x14ac:dyDescent="0.3">
      <c r="A41" s="72" t="s">
        <v>55</v>
      </c>
      <c r="B41" s="20">
        <f>B5+B25</f>
        <v>4359</v>
      </c>
      <c r="C41" s="16"/>
      <c r="D41" s="19">
        <f t="shared" si="20"/>
        <v>2956</v>
      </c>
      <c r="E41" s="19">
        <f t="shared" si="21"/>
        <v>2956</v>
      </c>
      <c r="F41" s="19">
        <f t="shared" si="22"/>
        <v>1935</v>
      </c>
      <c r="G41" s="19">
        <f t="shared" si="23"/>
        <v>3333</v>
      </c>
      <c r="H41" s="19">
        <f t="shared" si="24"/>
        <v>2956</v>
      </c>
      <c r="I41" s="19">
        <f t="shared" si="25"/>
        <v>2956</v>
      </c>
      <c r="J41" s="20">
        <f t="shared" si="26"/>
        <v>2848</v>
      </c>
      <c r="K41" s="19">
        <f t="shared" si="27"/>
        <v>4246</v>
      </c>
      <c r="L41" s="73" t="s">
        <v>25</v>
      </c>
      <c r="M41" s="63" t="s">
        <v>25</v>
      </c>
      <c r="N41" s="19">
        <f t="shared" si="28"/>
        <v>1027</v>
      </c>
      <c r="O41" s="19">
        <f t="shared" si="29"/>
        <v>4341</v>
      </c>
      <c r="P41" s="19">
        <f t="shared" si="30"/>
        <v>4341</v>
      </c>
      <c r="Q41" s="19">
        <f t="shared" si="31"/>
        <v>2959</v>
      </c>
      <c r="R41" s="19">
        <f t="shared" si="32"/>
        <v>4357</v>
      </c>
      <c r="S41" s="19">
        <f t="shared" si="33"/>
        <v>3330</v>
      </c>
      <c r="T41" s="19">
        <f t="shared" si="34"/>
        <v>4245</v>
      </c>
      <c r="U41" s="19">
        <f t="shared" si="35"/>
        <v>4357</v>
      </c>
      <c r="V41" s="19">
        <f t="shared" si="36"/>
        <v>4347</v>
      </c>
      <c r="W41" s="19">
        <f t="shared" si="37"/>
        <v>4357</v>
      </c>
      <c r="X41" s="19">
        <f t="shared" si="38"/>
        <v>3330</v>
      </c>
      <c r="Y41" s="24">
        <f t="shared" si="39"/>
        <v>4357</v>
      </c>
      <c r="Z41" s="20"/>
      <c r="AA41" s="12"/>
    </row>
    <row r="42" spans="1:27" ht="12.95" x14ac:dyDescent="0.3">
      <c r="A42" s="72" t="s">
        <v>56</v>
      </c>
      <c r="B42" s="20">
        <f>B6+B25</f>
        <v>3111</v>
      </c>
      <c r="C42" s="16"/>
      <c r="D42" s="19">
        <f t="shared" si="20"/>
        <v>3106</v>
      </c>
      <c r="E42" s="19">
        <f t="shared" si="21"/>
        <v>3106</v>
      </c>
      <c r="F42" s="19">
        <f t="shared" si="22"/>
        <v>2085</v>
      </c>
      <c r="G42" s="19">
        <f t="shared" si="23"/>
        <v>2085</v>
      </c>
      <c r="H42" s="19">
        <f t="shared" si="24"/>
        <v>3106</v>
      </c>
      <c r="I42" s="19">
        <f t="shared" si="25"/>
        <v>3106</v>
      </c>
      <c r="J42" s="20">
        <f t="shared" si="26"/>
        <v>2998</v>
      </c>
      <c r="K42" s="19">
        <f t="shared" si="27"/>
        <v>2998</v>
      </c>
      <c r="L42" s="73" t="s">
        <v>25</v>
      </c>
      <c r="M42" s="63" t="s">
        <v>25</v>
      </c>
      <c r="N42" s="19">
        <f t="shared" si="28"/>
        <v>1027</v>
      </c>
      <c r="O42" s="19">
        <f t="shared" si="29"/>
        <v>3093</v>
      </c>
      <c r="P42" s="19">
        <f t="shared" si="30"/>
        <v>3093</v>
      </c>
      <c r="Q42" s="19">
        <f t="shared" si="31"/>
        <v>3109</v>
      </c>
      <c r="R42" s="19">
        <f t="shared" si="32"/>
        <v>3109</v>
      </c>
      <c r="S42" s="19">
        <f t="shared" si="33"/>
        <v>2082</v>
      </c>
      <c r="T42" s="19">
        <f t="shared" si="34"/>
        <v>2997</v>
      </c>
      <c r="U42" s="19">
        <f t="shared" si="35"/>
        <v>3109</v>
      </c>
      <c r="V42" s="19">
        <f t="shared" si="36"/>
        <v>3099</v>
      </c>
      <c r="W42" s="19">
        <f t="shared" si="37"/>
        <v>3109</v>
      </c>
      <c r="X42" s="19">
        <f t="shared" si="38"/>
        <v>2082</v>
      </c>
      <c r="Y42" s="24">
        <f t="shared" si="39"/>
        <v>3109</v>
      </c>
      <c r="Z42" s="20"/>
      <c r="AA42" s="12"/>
    </row>
    <row r="43" spans="1:27" ht="12.95" x14ac:dyDescent="0.3">
      <c r="A43" s="72" t="s">
        <v>57</v>
      </c>
      <c r="B43" s="20">
        <f>B7+B25</f>
        <v>4617</v>
      </c>
      <c r="C43" s="16"/>
      <c r="D43" s="19">
        <f t="shared" si="20"/>
        <v>3106</v>
      </c>
      <c r="E43" s="19">
        <f t="shared" si="21"/>
        <v>3106</v>
      </c>
      <c r="F43" s="19">
        <f t="shared" si="22"/>
        <v>2085</v>
      </c>
      <c r="G43" s="19">
        <f t="shared" si="23"/>
        <v>3591</v>
      </c>
      <c r="H43" s="19">
        <f t="shared" si="24"/>
        <v>3106</v>
      </c>
      <c r="I43" s="19">
        <f t="shared" si="25"/>
        <v>3106</v>
      </c>
      <c r="J43" s="20">
        <f t="shared" si="26"/>
        <v>2998</v>
      </c>
      <c r="K43" s="19">
        <f t="shared" si="27"/>
        <v>4504</v>
      </c>
      <c r="L43" s="73" t="s">
        <v>25</v>
      </c>
      <c r="M43" s="63" t="s">
        <v>25</v>
      </c>
      <c r="N43" s="19">
        <f t="shared" si="28"/>
        <v>1027</v>
      </c>
      <c r="O43" s="19">
        <f t="shared" si="29"/>
        <v>4599</v>
      </c>
      <c r="P43" s="19">
        <f t="shared" si="30"/>
        <v>4599</v>
      </c>
      <c r="Q43" s="19">
        <f t="shared" si="31"/>
        <v>3109</v>
      </c>
      <c r="R43" s="19">
        <f t="shared" si="32"/>
        <v>4615</v>
      </c>
      <c r="S43" s="19">
        <f t="shared" si="33"/>
        <v>3588</v>
      </c>
      <c r="T43" s="19">
        <f t="shared" si="34"/>
        <v>4503</v>
      </c>
      <c r="U43" s="19">
        <f t="shared" si="35"/>
        <v>4615</v>
      </c>
      <c r="V43" s="19">
        <f t="shared" si="36"/>
        <v>4605</v>
      </c>
      <c r="W43" s="19">
        <f t="shared" si="37"/>
        <v>4615</v>
      </c>
      <c r="X43" s="19">
        <f t="shared" si="38"/>
        <v>3588</v>
      </c>
      <c r="Y43" s="24">
        <f t="shared" si="39"/>
        <v>4615</v>
      </c>
      <c r="Z43" s="20"/>
      <c r="AA43" s="12"/>
    </row>
    <row r="44" spans="1:27" ht="12.95" x14ac:dyDescent="0.3">
      <c r="A44" s="72" t="s">
        <v>58</v>
      </c>
      <c r="B44" s="20">
        <f>B8+B25</f>
        <v>6948</v>
      </c>
      <c r="C44" s="16"/>
      <c r="D44" s="19">
        <f t="shared" si="20"/>
        <v>2956</v>
      </c>
      <c r="E44" s="19">
        <f t="shared" si="21"/>
        <v>2956</v>
      </c>
      <c r="F44" s="19">
        <f t="shared" si="22"/>
        <v>1935</v>
      </c>
      <c r="G44" s="19">
        <f t="shared" si="23"/>
        <v>5922</v>
      </c>
      <c r="H44" s="19">
        <f t="shared" si="24"/>
        <v>2956</v>
      </c>
      <c r="I44" s="19">
        <f t="shared" si="25"/>
        <v>2956</v>
      </c>
      <c r="J44" s="20">
        <f t="shared" si="26"/>
        <v>2848</v>
      </c>
      <c r="K44" s="19">
        <f t="shared" si="27"/>
        <v>6835</v>
      </c>
      <c r="L44" s="62">
        <f>B44-L34</f>
        <v>6943</v>
      </c>
      <c r="M44" s="19">
        <f>B34-M35</f>
        <v>6835</v>
      </c>
      <c r="N44" s="19">
        <f t="shared" si="28"/>
        <v>1027</v>
      </c>
      <c r="O44" s="19">
        <f t="shared" si="29"/>
        <v>6930</v>
      </c>
      <c r="P44" s="19">
        <f t="shared" si="30"/>
        <v>6930</v>
      </c>
      <c r="Q44" s="19">
        <f t="shared" si="31"/>
        <v>2959</v>
      </c>
      <c r="R44" s="19">
        <f t="shared" si="32"/>
        <v>6946</v>
      </c>
      <c r="S44" s="19">
        <f t="shared" si="33"/>
        <v>5919</v>
      </c>
      <c r="T44" s="19">
        <f t="shared" si="34"/>
        <v>6834</v>
      </c>
      <c r="U44" s="19">
        <f t="shared" si="35"/>
        <v>6946</v>
      </c>
      <c r="V44" s="19">
        <f t="shared" si="36"/>
        <v>6936</v>
      </c>
      <c r="W44" s="19">
        <f t="shared" si="37"/>
        <v>6946</v>
      </c>
      <c r="X44" s="19">
        <f t="shared" si="38"/>
        <v>5919</v>
      </c>
      <c r="Y44" s="24">
        <f t="shared" si="39"/>
        <v>6946</v>
      </c>
      <c r="Z44" s="20"/>
      <c r="AA44" s="12"/>
    </row>
    <row r="45" spans="1:27" ht="12.95" x14ac:dyDescent="0.3">
      <c r="A45" s="74" t="s">
        <v>59</v>
      </c>
      <c r="B45" s="40">
        <f>B9+B25</f>
        <v>6948</v>
      </c>
      <c r="C45" s="16"/>
      <c r="D45" s="64">
        <f t="shared" si="20"/>
        <v>2956</v>
      </c>
      <c r="E45" s="64">
        <f t="shared" si="21"/>
        <v>2956</v>
      </c>
      <c r="F45" s="64">
        <f t="shared" si="22"/>
        <v>1935</v>
      </c>
      <c r="G45" s="64">
        <f t="shared" si="23"/>
        <v>5922</v>
      </c>
      <c r="H45" s="64">
        <f t="shared" si="24"/>
        <v>2956</v>
      </c>
      <c r="I45" s="64">
        <f t="shared" si="25"/>
        <v>2956</v>
      </c>
      <c r="J45" s="40">
        <f t="shared" si="26"/>
        <v>2848</v>
      </c>
      <c r="K45" s="64">
        <f t="shared" si="27"/>
        <v>6835</v>
      </c>
      <c r="L45" s="65">
        <f>B45-L35</f>
        <v>6943</v>
      </c>
      <c r="M45" s="64">
        <f>B35-M35</f>
        <v>6835</v>
      </c>
      <c r="N45" s="64">
        <f t="shared" si="28"/>
        <v>1027</v>
      </c>
      <c r="O45" s="64">
        <f t="shared" si="29"/>
        <v>6930</v>
      </c>
      <c r="P45" s="64">
        <f t="shared" si="30"/>
        <v>6930</v>
      </c>
      <c r="Q45" s="64">
        <f t="shared" si="31"/>
        <v>2959</v>
      </c>
      <c r="R45" s="64">
        <f t="shared" si="32"/>
        <v>6946</v>
      </c>
      <c r="S45" s="64">
        <f t="shared" si="33"/>
        <v>5919</v>
      </c>
      <c r="T45" s="64">
        <f t="shared" si="34"/>
        <v>6834</v>
      </c>
      <c r="U45" s="64">
        <f t="shared" si="35"/>
        <v>6946</v>
      </c>
      <c r="V45" s="64">
        <f t="shared" si="36"/>
        <v>6936</v>
      </c>
      <c r="W45" s="64">
        <f t="shared" si="37"/>
        <v>6946</v>
      </c>
      <c r="X45" s="64">
        <f t="shared" si="38"/>
        <v>5919</v>
      </c>
      <c r="Y45" s="75">
        <f t="shared" si="39"/>
        <v>6946</v>
      </c>
      <c r="Z45" s="20"/>
      <c r="AA45" s="12"/>
    </row>
    <row r="46" spans="1:27" ht="6.05" customHeight="1" x14ac:dyDescent="0.3">
      <c r="A46" s="76"/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9"/>
      <c r="Y46" s="80"/>
      <c r="Z46" s="81"/>
      <c r="AA46" s="12"/>
    </row>
    <row r="47" spans="1:27" ht="22.6" customHeight="1" x14ac:dyDescent="0.3">
      <c r="A47" s="51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40"/>
      <c r="Z47" s="82"/>
      <c r="AA47" s="12"/>
    </row>
    <row r="48" spans="1:27" ht="12.95" x14ac:dyDescent="0.3">
      <c r="A48" s="83" t="s">
        <v>64</v>
      </c>
      <c r="B48" s="124" t="s">
        <v>65</v>
      </c>
      <c r="C48" s="125"/>
      <c r="D48" s="125"/>
      <c r="E48" s="125"/>
      <c r="F48" s="125"/>
      <c r="G48" s="125"/>
      <c r="H48" s="125"/>
      <c r="I48" s="125"/>
      <c r="J48" s="125"/>
      <c r="K48" s="126"/>
      <c r="L48" s="84" t="s">
        <v>66</v>
      </c>
      <c r="M48" s="124" t="s">
        <v>67</v>
      </c>
      <c r="N48" s="125"/>
      <c r="O48" s="125"/>
      <c r="P48" s="125"/>
      <c r="Q48" s="125"/>
      <c r="R48" s="125"/>
      <c r="S48" s="84" t="s">
        <v>17</v>
      </c>
      <c r="T48" s="141" t="s">
        <v>68</v>
      </c>
      <c r="U48" s="142"/>
      <c r="V48" s="142"/>
      <c r="W48" s="142"/>
      <c r="X48" s="142"/>
      <c r="Y48" s="143"/>
      <c r="Z48" s="12"/>
      <c r="AA48" s="12"/>
    </row>
    <row r="49" spans="1:27" ht="12.95" x14ac:dyDescent="0.3">
      <c r="A49" s="83" t="s">
        <v>69</v>
      </c>
      <c r="B49" s="121" t="s">
        <v>70</v>
      </c>
      <c r="C49" s="122"/>
      <c r="D49" s="122"/>
      <c r="E49" s="122"/>
      <c r="F49" s="122"/>
      <c r="G49" s="122"/>
      <c r="H49" s="122"/>
      <c r="I49" s="122"/>
      <c r="J49" s="122"/>
      <c r="K49" s="123"/>
      <c r="L49" s="85" t="s">
        <v>71</v>
      </c>
      <c r="M49" s="121" t="s">
        <v>72</v>
      </c>
      <c r="N49" s="122"/>
      <c r="O49" s="122"/>
      <c r="P49" s="122"/>
      <c r="Q49" s="122"/>
      <c r="R49" s="122"/>
      <c r="S49" s="85" t="s">
        <v>18</v>
      </c>
      <c r="T49" s="111" t="s">
        <v>73</v>
      </c>
      <c r="U49" s="115"/>
      <c r="V49" s="115"/>
      <c r="W49" s="115"/>
      <c r="X49" s="115"/>
      <c r="Y49" s="138"/>
      <c r="Z49" s="12"/>
      <c r="AA49" s="12"/>
    </row>
    <row r="50" spans="1:27" ht="12.95" x14ac:dyDescent="0.3">
      <c r="A50" s="83" t="s">
        <v>74</v>
      </c>
      <c r="B50" s="121" t="s">
        <v>75</v>
      </c>
      <c r="C50" s="122"/>
      <c r="D50" s="122"/>
      <c r="E50" s="122"/>
      <c r="F50" s="122"/>
      <c r="G50" s="122"/>
      <c r="H50" s="122"/>
      <c r="I50" s="122"/>
      <c r="J50" s="122"/>
      <c r="K50" s="123"/>
      <c r="L50" s="85" t="s">
        <v>12</v>
      </c>
      <c r="M50" s="135" t="s">
        <v>76</v>
      </c>
      <c r="N50" s="115"/>
      <c r="O50" s="115"/>
      <c r="P50" s="115"/>
      <c r="Q50" s="115"/>
      <c r="R50" s="136"/>
      <c r="S50" s="85" t="s">
        <v>20</v>
      </c>
      <c r="T50" s="111" t="s">
        <v>45</v>
      </c>
      <c r="U50" s="115"/>
      <c r="V50" s="115"/>
      <c r="W50" s="115"/>
      <c r="X50" s="115"/>
      <c r="Y50" s="138"/>
      <c r="Z50" s="12"/>
      <c r="AA50" s="12"/>
    </row>
    <row r="51" spans="1:27" ht="12.95" x14ac:dyDescent="0.3">
      <c r="A51" s="83" t="s">
        <v>77</v>
      </c>
      <c r="B51" s="121" t="s">
        <v>78</v>
      </c>
      <c r="C51" s="122"/>
      <c r="D51" s="122"/>
      <c r="E51" s="122"/>
      <c r="F51" s="122"/>
      <c r="G51" s="122"/>
      <c r="H51" s="122"/>
      <c r="I51" s="122"/>
      <c r="J51" s="122"/>
      <c r="K51" s="123"/>
      <c r="L51" s="85" t="s">
        <v>79</v>
      </c>
      <c r="M51" s="135" t="s">
        <v>80</v>
      </c>
      <c r="N51" s="115"/>
      <c r="O51" s="115"/>
      <c r="P51" s="115"/>
      <c r="Q51" s="115"/>
      <c r="R51" s="136"/>
      <c r="S51" s="85" t="s">
        <v>21</v>
      </c>
      <c r="T51" s="135" t="s">
        <v>81</v>
      </c>
      <c r="U51" s="115"/>
      <c r="V51" s="115"/>
      <c r="W51" s="115"/>
      <c r="X51" s="115"/>
      <c r="Y51" s="138"/>
      <c r="Z51" s="12"/>
      <c r="AA51" s="12"/>
    </row>
    <row r="52" spans="1:27" ht="12.95" x14ac:dyDescent="0.3">
      <c r="A52" s="83" t="s">
        <v>82</v>
      </c>
      <c r="B52" s="121" t="s">
        <v>83</v>
      </c>
      <c r="C52" s="122"/>
      <c r="D52" s="122"/>
      <c r="E52" s="122"/>
      <c r="F52" s="122"/>
      <c r="G52" s="122"/>
      <c r="H52" s="122"/>
      <c r="I52" s="122"/>
      <c r="J52" s="122"/>
      <c r="K52" s="123"/>
      <c r="L52" s="85" t="s">
        <v>14</v>
      </c>
      <c r="M52" s="135" t="s">
        <v>84</v>
      </c>
      <c r="N52" s="115"/>
      <c r="O52" s="115"/>
      <c r="P52" s="115"/>
      <c r="Q52" s="115"/>
      <c r="R52" s="136"/>
      <c r="S52" s="85" t="s">
        <v>22</v>
      </c>
      <c r="T52" s="137" t="s">
        <v>85</v>
      </c>
      <c r="U52" s="115"/>
      <c r="V52" s="115"/>
      <c r="W52" s="115"/>
      <c r="X52" s="115"/>
      <c r="Y52" s="138"/>
      <c r="Z52" s="12"/>
      <c r="AA52" s="12"/>
    </row>
    <row r="53" spans="1:27" ht="12.95" x14ac:dyDescent="0.3">
      <c r="A53" s="83" t="s">
        <v>86</v>
      </c>
      <c r="B53" s="121" t="s">
        <v>87</v>
      </c>
      <c r="C53" s="122"/>
      <c r="D53" s="122"/>
      <c r="E53" s="122"/>
      <c r="F53" s="122"/>
      <c r="G53" s="122"/>
      <c r="H53" s="122"/>
      <c r="I53" s="122"/>
      <c r="J53" s="122"/>
      <c r="K53" s="123"/>
      <c r="L53" s="85" t="s">
        <v>15</v>
      </c>
      <c r="M53" s="135" t="s">
        <v>88</v>
      </c>
      <c r="N53" s="115"/>
      <c r="O53" s="115"/>
      <c r="P53" s="115"/>
      <c r="Q53" s="115"/>
      <c r="R53" s="136"/>
      <c r="S53" s="85" t="s">
        <v>23</v>
      </c>
      <c r="T53" s="135" t="s">
        <v>89</v>
      </c>
      <c r="U53" s="115"/>
      <c r="V53" s="115"/>
      <c r="W53" s="115"/>
      <c r="X53" s="115"/>
      <c r="Y53" s="138"/>
      <c r="Z53" s="12"/>
      <c r="AA53" s="12"/>
    </row>
    <row r="54" spans="1:27" ht="12.95" x14ac:dyDescent="0.3">
      <c r="A54" s="86" t="s">
        <v>90</v>
      </c>
      <c r="B54" s="118" t="s">
        <v>91</v>
      </c>
      <c r="C54" s="119"/>
      <c r="D54" s="119"/>
      <c r="E54" s="119"/>
      <c r="F54" s="119"/>
      <c r="G54" s="119"/>
      <c r="H54" s="119"/>
      <c r="I54" s="119"/>
      <c r="J54" s="119"/>
      <c r="K54" s="120"/>
      <c r="L54" s="85" t="s">
        <v>16</v>
      </c>
      <c r="M54" s="135" t="s">
        <v>92</v>
      </c>
      <c r="N54" s="115"/>
      <c r="O54" s="115"/>
      <c r="P54" s="115"/>
      <c r="Q54" s="115"/>
      <c r="R54" s="136"/>
      <c r="S54" s="85" t="s">
        <v>19</v>
      </c>
      <c r="T54" s="87" t="s">
        <v>93</v>
      </c>
      <c r="U54" s="81"/>
      <c r="V54" s="81"/>
      <c r="W54" s="81"/>
      <c r="X54" s="81"/>
      <c r="Y54" s="88"/>
      <c r="Z54" s="12"/>
      <c r="AA54" s="12"/>
    </row>
    <row r="55" spans="1:27" ht="12.95" x14ac:dyDescent="0.25">
      <c r="A55" s="86" t="s">
        <v>94</v>
      </c>
      <c r="B55" s="118" t="s">
        <v>95</v>
      </c>
      <c r="C55" s="119"/>
      <c r="D55" s="119"/>
      <c r="E55" s="119"/>
      <c r="F55" s="119"/>
      <c r="G55" s="119"/>
      <c r="H55" s="119"/>
      <c r="I55" s="119"/>
      <c r="J55" s="119"/>
      <c r="K55" s="120"/>
      <c r="L55" s="89"/>
      <c r="M55" s="118"/>
      <c r="N55" s="119"/>
      <c r="O55" s="119"/>
      <c r="P55" s="119"/>
      <c r="Q55" s="119"/>
      <c r="R55" s="120"/>
      <c r="S55" s="90"/>
      <c r="T55" s="135"/>
      <c r="U55" s="115"/>
      <c r="V55" s="115"/>
      <c r="W55" s="115"/>
      <c r="X55" s="115"/>
      <c r="Y55" s="138"/>
      <c r="Z55" s="12"/>
      <c r="AA55" s="12"/>
    </row>
    <row r="56" spans="1:27" s="12" customFormat="1" ht="6.05" customHeight="1" thickBot="1" x14ac:dyDescent="0.35">
      <c r="A56" s="91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92"/>
      <c r="M56" s="92"/>
      <c r="N56" s="93"/>
      <c r="O56" s="133"/>
      <c r="P56" s="133"/>
      <c r="Q56" s="133"/>
      <c r="R56" s="133"/>
      <c r="S56" s="93"/>
      <c r="T56" s="133"/>
      <c r="U56" s="133"/>
      <c r="V56" s="133"/>
      <c r="W56" s="133"/>
      <c r="X56" s="133"/>
      <c r="Y56" s="134"/>
    </row>
    <row r="57" spans="1:27" s="96" customFormat="1" ht="9.85" customHeight="1" thickTop="1" x14ac:dyDescent="0.3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3.1" x14ac:dyDescent="0.25">
      <c r="A58" s="131" t="s">
        <v>99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2"/>
      <c r="AA58" s="12"/>
    </row>
  </sheetData>
  <mergeCells count="28">
    <mergeCell ref="B47:Y47"/>
    <mergeCell ref="B48:K48"/>
    <mergeCell ref="M48:R48"/>
    <mergeCell ref="T48:Y48"/>
    <mergeCell ref="B49:K49"/>
    <mergeCell ref="M49:R49"/>
    <mergeCell ref="T49:Y49"/>
    <mergeCell ref="B50:K50"/>
    <mergeCell ref="M50:R50"/>
    <mergeCell ref="T50:Y50"/>
    <mergeCell ref="B51:K51"/>
    <mergeCell ref="M51:R51"/>
    <mergeCell ref="T51:Y51"/>
    <mergeCell ref="B56:K56"/>
    <mergeCell ref="O56:R56"/>
    <mergeCell ref="T56:Y56"/>
    <mergeCell ref="B52:K52"/>
    <mergeCell ref="M52:R52"/>
    <mergeCell ref="T52:Y52"/>
    <mergeCell ref="B53:K53"/>
    <mergeCell ref="M53:R53"/>
    <mergeCell ref="T53:Y53"/>
    <mergeCell ref="B54:K54"/>
    <mergeCell ref="M54:R54"/>
    <mergeCell ref="B55:K55"/>
    <mergeCell ref="M55:R55"/>
    <mergeCell ref="T55:Y55"/>
    <mergeCell ref="A58:Y58"/>
  </mergeCells>
  <printOptions horizontalCentered="1" verticalCentered="1"/>
  <pageMargins left="0.45" right="0.45" top="0.56000000000000005" bottom="0.5" header="0.3" footer="0.05"/>
  <pageSetup paperSize="5" scale="65" orientation="landscape" r:id="rId1"/>
  <headerFooter>
    <oddHeader>&amp;C&amp;"Arial,Bold"&amp;14Fall 2018 - Tuition and Fee Waiver Programs</oddHeader>
    <oddFooter>&amp;LStudent Accounts/Tuition and Fee Waiver Programs/Fall 2016 - Revised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3" sqref="L43"/>
    </sheetView>
  </sheetViews>
  <sheetFormatPr defaultRowHeight="15.05" x14ac:dyDescent="0.3"/>
  <sheetData>
    <row r="1" spans="1:1" x14ac:dyDescent="0.25">
      <c r="A1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2164EFW</vt:lpstr>
      <vt:lpstr>2164TuitFeeWaiverProg</vt:lpstr>
      <vt:lpstr>Sheet1</vt:lpstr>
      <vt:lpstr>Sheet2</vt:lpstr>
      <vt:lpstr>Sheet3</vt:lpstr>
      <vt:lpstr>'2164EFW'!Print_Area</vt:lpstr>
      <vt:lpstr>'2164TuitFeeWaiverProg'!Print_Area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"000041146"</dc:creator>
  <cp:lastModifiedBy>"000051377"</cp:lastModifiedBy>
  <dcterms:created xsi:type="dcterms:W3CDTF">2016-08-26T23:26:34Z</dcterms:created>
  <dcterms:modified xsi:type="dcterms:W3CDTF">2018-07-17T15:43:36Z</dcterms:modified>
</cp:coreProperties>
</file>