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SJSUDocs/ADTasks/Small_Group_Projects/2020-21_SGP/1.Announcement/"/>
    </mc:Choice>
  </mc:AlternateContent>
  <xr:revisionPtr revIDLastSave="0" documentId="13_ncr:1_{EA0B41CD-48C7-C945-8CE1-0D65C1FE43D9}" xr6:coauthVersionLast="47" xr6:coauthVersionMax="47" xr10:uidLastSave="{00000000-0000-0000-0000-000000000000}"/>
  <bookViews>
    <workbookView xWindow="5840" yWindow="460" windowWidth="20680" windowHeight="16120" xr2:uid="{00000000-000D-0000-FFFF-FFFF00000000}"/>
  </bookViews>
  <sheets>
    <sheet name="Budget worksheet" sheetId="2" r:id="rId1"/>
  </sheets>
  <definedNames>
    <definedName name="_xlnm.Print_Area" localSheetId="0">'Budget worksheet'!$A$1:$C$71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2" l="1"/>
  <c r="C35" i="2" s="1"/>
  <c r="C17" i="2"/>
  <c r="C34" i="2" s="1"/>
  <c r="C11" i="2"/>
  <c r="C14" i="2"/>
  <c r="C31" i="2" s="1"/>
  <c r="C21" i="2"/>
  <c r="C38" i="2" s="1"/>
  <c r="C22" i="2"/>
  <c r="C39" i="2" s="1"/>
  <c r="C28" i="2"/>
  <c r="C50" i="2"/>
  <c r="C63" i="2"/>
  <c r="C6" i="2"/>
  <c r="C41" i="2" l="1"/>
  <c r="C53" i="2" s="1"/>
  <c r="C66" i="2" s="1"/>
  <c r="C24" i="2"/>
  <c r="C68" i="2" l="1"/>
  <c r="C71" i="2" s="1"/>
</calcChain>
</file>

<file path=xl/sharedStrings.xml><?xml version="1.0" encoding="utf-8"?>
<sst xmlns="http://schemas.openxmlformats.org/spreadsheetml/2006/main" count="60" uniqueCount="57">
  <si>
    <t>Total Other Direct Cost</t>
  </si>
  <si>
    <t>Total Cost</t>
  </si>
  <si>
    <t>Publication Fees</t>
  </si>
  <si>
    <t>SjSU Personnel</t>
  </si>
  <si>
    <t xml:space="preserve">  SJSU Graduate Student Research Assistants </t>
  </si>
  <si>
    <t xml:space="preserve">  SJSU Undegraduate Student Research Assistants </t>
  </si>
  <si>
    <t>SJSU Fringe Benefits</t>
  </si>
  <si>
    <t xml:space="preserve">  SJSU Graduate Student Research Assistants</t>
  </si>
  <si>
    <t xml:space="preserve">    Summer (14%)</t>
  </si>
  <si>
    <t xml:space="preserve">     Summer (14%)</t>
  </si>
  <si>
    <t xml:space="preserve">    Academic Year (14%)</t>
  </si>
  <si>
    <t xml:space="preserve">  SJSU Undergraduate Student Research Assistants</t>
  </si>
  <si>
    <t xml:space="preserve">Total SJSU Fringe Benefits </t>
  </si>
  <si>
    <t>External Collaborators</t>
  </si>
  <si>
    <t>Total External Personnel</t>
  </si>
  <si>
    <t>Equipment</t>
  </si>
  <si>
    <t>Lab/Other Supplies</t>
  </si>
  <si>
    <t>Travel</t>
  </si>
  <si>
    <t>Other (please describe)</t>
  </si>
  <si>
    <t xml:space="preserve">      1 x 30 weeks, 10 hrs/week, $15/hr AY</t>
  </si>
  <si>
    <t xml:space="preserve">    10 days Summer, 8 hrs/day, $70/hr</t>
  </si>
  <si>
    <t xml:space="preserve">    10 days Summer, 8 hrs/day, $75/hr</t>
  </si>
  <si>
    <t>Other Direct Cost</t>
  </si>
  <si>
    <t>Tower Foundation Administrative Fee (5%)</t>
  </si>
  <si>
    <t xml:space="preserve">      Summer (14%)</t>
  </si>
  <si>
    <t xml:space="preserve">     Academic Year (14%)</t>
  </si>
  <si>
    <t xml:space="preserve">      0 x 10 weeks, 40 hrs/week, $15hr Summer</t>
  </si>
  <si>
    <t xml:space="preserve">      1 x 10 weeks, 20 hrs/week, $18/hr Summer</t>
  </si>
  <si>
    <t xml:space="preserve">  Dr. A. Alpha ($80K/year salary)</t>
  </si>
  <si>
    <t xml:space="preserve">  Dr. B. Beta ($90K/year salary)</t>
  </si>
  <si>
    <t xml:space="preserve">  Dr. A. Alpha</t>
  </si>
  <si>
    <t xml:space="preserve">  Dr. B. Beta</t>
  </si>
  <si>
    <t>Comments</t>
  </si>
  <si>
    <t>= #days * 8 * $/hr</t>
  </si>
  <si>
    <t>= #students * #weeks * hrs/week * $/hr</t>
  </si>
  <si>
    <t>= 0.14 * student payments</t>
  </si>
  <si>
    <t xml:space="preserve">Total Direct Cost </t>
  </si>
  <si>
    <t xml:space="preserve">Enter amount as a lump sum </t>
  </si>
  <si>
    <t>Total Personnnel' +'Total Other Direct Cost'</t>
  </si>
  <si>
    <t>Sum of all 'Other Direct Cost' items</t>
  </si>
  <si>
    <t>Yearly salary = monthly check gross pay * 12</t>
  </si>
  <si>
    <t>=0.05 * Total Direc Cost</t>
  </si>
  <si>
    <t>Should be ≤ $50K</t>
  </si>
  <si>
    <t xml:space="preserve">     Estimated Payment</t>
  </si>
  <si>
    <t xml:space="preserve">     Estimated Payments</t>
  </si>
  <si>
    <t xml:space="preserve">  Dr. G. Gamma</t>
  </si>
  <si>
    <t xml:space="preserve">  Graduate &amp; Undergraduate Students</t>
  </si>
  <si>
    <t>Total SJSU Personnel</t>
  </si>
  <si>
    <t>Total Personnel (including benefits)</t>
  </si>
  <si>
    <t>sum of two items above</t>
  </si>
  <si>
    <t>Total personnel + benefits</t>
  </si>
  <si>
    <t xml:space="preserve">Project Title: </t>
  </si>
  <si>
    <t>Faculty Investigators:</t>
  </si>
  <si>
    <t>Itemized Budget (Example: please adpat to your actual budget)</t>
  </si>
  <si>
    <t xml:space="preserve">      1 x 30 weeks, 10 hrs/week, $18/hr Academic Year (AY)</t>
  </si>
  <si>
    <t>SJSU CoE Small Group Project</t>
  </si>
  <si>
    <t>Budget: 1/1/2022  to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</si>
</sst>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0"/>
      <name val="Geneva"/>
    </font>
    <font>
      <b/>
      <sz val="12"/>
      <name val="Geneva"/>
      <family val="2"/>
    </font>
    <font>
      <sz val="12"/>
      <name val="Geneva"/>
      <family val="2"/>
    </font>
    <font>
      <sz val="12"/>
      <color theme="0"/>
      <name val="Geneva"/>
      <family val="2"/>
    </font>
    <font>
      <u/>
      <sz val="10"/>
      <color theme="10"/>
      <name val="Geneva"/>
      <family val="2"/>
    </font>
    <font>
      <u/>
      <sz val="10"/>
      <color theme="11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Fill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2"/>
    </xf>
    <xf numFmtId="164" fontId="2" fillId="0" borderId="0" xfId="0" applyNumberFormat="1" applyFont="1" applyBorder="1"/>
    <xf numFmtId="164" fontId="1" fillId="0" borderId="0" xfId="0" applyNumberFormat="1" applyFont="1"/>
    <xf numFmtId="164" fontId="1" fillId="0" borderId="0" xfId="0" applyNumberFormat="1" applyFont="1" applyBorder="1"/>
    <xf numFmtId="3" fontId="3" fillId="0" borderId="0" xfId="0" applyNumberFormat="1" applyFont="1" applyFill="1"/>
    <xf numFmtId="164" fontId="3" fillId="0" borderId="0" xfId="0" applyNumberFormat="1" applyFont="1"/>
    <xf numFmtId="0" fontId="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quotePrefix="1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showRuler="0" zoomScale="91" workbookViewId="0">
      <selection activeCell="A6" sqref="A6"/>
    </sheetView>
  </sheetViews>
  <sheetFormatPr baseColWidth="10" defaultColWidth="12.42578125" defaultRowHeight="15" customHeight="1" x14ac:dyDescent="0.2"/>
  <cols>
    <col min="1" max="1" width="55.7109375" style="3" customWidth="1"/>
    <col min="2" max="2" width="1.28515625" style="2" customWidth="1"/>
    <col min="3" max="3" width="10.28515625" style="2" customWidth="1"/>
    <col min="4" max="4" width="1.42578125" style="2" customWidth="1"/>
    <col min="5" max="5" width="12.42578125" style="21"/>
    <col min="6" max="16384" width="12.42578125" style="3"/>
  </cols>
  <sheetData>
    <row r="1" spans="1:5" ht="15" customHeight="1" x14ac:dyDescent="0.2">
      <c r="A1" s="26" t="s">
        <v>55</v>
      </c>
      <c r="B1" s="26"/>
      <c r="C1" s="26"/>
    </row>
    <row r="2" spans="1:5" ht="15" customHeight="1" x14ac:dyDescent="0.2">
      <c r="A2" s="19" t="s">
        <v>56</v>
      </c>
      <c r="B2" s="12"/>
      <c r="C2" s="12"/>
    </row>
    <row r="3" spans="1:5" ht="15" customHeight="1" x14ac:dyDescent="0.2">
      <c r="A3" s="12"/>
      <c r="B3" s="12"/>
      <c r="C3" s="12"/>
    </row>
    <row r="4" spans="1:5" ht="15" customHeight="1" x14ac:dyDescent="0.2">
      <c r="A4" s="3" t="s">
        <v>51</v>
      </c>
    </row>
    <row r="5" spans="1:5" ht="15" customHeight="1" x14ac:dyDescent="0.2">
      <c r="A5" s="3" t="s">
        <v>52</v>
      </c>
    </row>
    <row r="6" spans="1:5" ht="15" customHeight="1" x14ac:dyDescent="0.2">
      <c r="A6" s="1"/>
      <c r="B6" s="4"/>
      <c r="C6" s="10">
        <f xml:space="preserve"> 11496*12*1.035</f>
        <v>142780.31999999998</v>
      </c>
      <c r="D6" s="4"/>
    </row>
    <row r="7" spans="1:5" ht="15" customHeight="1" x14ac:dyDescent="0.2">
      <c r="A7" s="3" t="s">
        <v>53</v>
      </c>
      <c r="C7" s="13"/>
      <c r="D7" s="13"/>
      <c r="E7" s="21" t="s">
        <v>32</v>
      </c>
    </row>
    <row r="8" spans="1:5" ht="15" customHeight="1" x14ac:dyDescent="0.2">
      <c r="A8" s="1"/>
      <c r="B8" s="5"/>
      <c r="C8" s="14"/>
      <c r="D8" s="14"/>
    </row>
    <row r="9" spans="1:5" ht="15" customHeight="1" x14ac:dyDescent="0.2">
      <c r="A9" s="1" t="s">
        <v>3</v>
      </c>
    </row>
    <row r="10" spans="1:5" ht="15" customHeight="1" x14ac:dyDescent="0.2">
      <c r="A10" s="3" t="s">
        <v>28</v>
      </c>
      <c r="E10" s="20" t="s">
        <v>40</v>
      </c>
    </row>
    <row r="11" spans="1:5" ht="15" customHeight="1" x14ac:dyDescent="0.2">
      <c r="A11" s="6" t="s">
        <v>20</v>
      </c>
      <c r="B11" s="7"/>
      <c r="C11" s="7">
        <f>10*8*70</f>
        <v>5600</v>
      </c>
      <c r="E11" s="20" t="s">
        <v>33</v>
      </c>
    </row>
    <row r="12" spans="1:5" ht="15" customHeight="1" x14ac:dyDescent="0.2">
      <c r="B12" s="7"/>
      <c r="C12" s="7"/>
      <c r="D12" s="7"/>
    </row>
    <row r="13" spans="1:5" ht="15" customHeight="1" x14ac:dyDescent="0.2">
      <c r="A13" s="3" t="s">
        <v>29</v>
      </c>
      <c r="B13" s="7"/>
      <c r="C13" s="7"/>
      <c r="D13" s="7"/>
    </row>
    <row r="14" spans="1:5" ht="15" customHeight="1" x14ac:dyDescent="0.2">
      <c r="A14" s="6" t="s">
        <v>21</v>
      </c>
      <c r="B14" s="7"/>
      <c r="C14" s="7">
        <f>10*8*75</f>
        <v>6000</v>
      </c>
      <c r="D14" s="7"/>
    </row>
    <row r="15" spans="1:5" ht="15" customHeight="1" x14ac:dyDescent="0.2">
      <c r="A15" s="6"/>
      <c r="B15" s="7"/>
      <c r="C15" s="7"/>
      <c r="D15" s="7"/>
    </row>
    <row r="16" spans="1:5" ht="15" customHeight="1" x14ac:dyDescent="0.2">
      <c r="A16" s="3" t="s">
        <v>4</v>
      </c>
      <c r="B16" s="7"/>
      <c r="C16" s="7"/>
      <c r="D16" s="7"/>
    </row>
    <row r="17" spans="1:5" ht="15" customHeight="1" x14ac:dyDescent="0.2">
      <c r="A17" s="3" t="s">
        <v>54</v>
      </c>
      <c r="B17" s="7"/>
      <c r="C17" s="7">
        <f>1*30*10*18</f>
        <v>5400</v>
      </c>
      <c r="D17" s="7"/>
      <c r="E17" s="22" t="s">
        <v>34</v>
      </c>
    </row>
    <row r="18" spans="1:5" ht="15" customHeight="1" x14ac:dyDescent="0.2">
      <c r="A18" s="3" t="s">
        <v>27</v>
      </c>
      <c r="B18" s="7"/>
      <c r="C18" s="7">
        <f>1*10*20*18</f>
        <v>3600</v>
      </c>
      <c r="D18" s="7"/>
      <c r="E18" s="23"/>
    </row>
    <row r="19" spans="1:5" ht="15" customHeight="1" x14ac:dyDescent="0.2">
      <c r="B19" s="7"/>
      <c r="C19" s="7"/>
      <c r="D19" s="7"/>
      <c r="E19" s="23"/>
    </row>
    <row r="20" spans="1:5" ht="15" customHeight="1" x14ac:dyDescent="0.2">
      <c r="A20" s="3" t="s">
        <v>5</v>
      </c>
      <c r="B20" s="7"/>
      <c r="C20" s="7"/>
      <c r="D20" s="7"/>
      <c r="E20" s="23"/>
    </row>
    <row r="21" spans="1:5" ht="15" customHeight="1" x14ac:dyDescent="0.2">
      <c r="A21" s="3" t="s">
        <v>19</v>
      </c>
      <c r="B21" s="7"/>
      <c r="C21" s="7">
        <f>1*30*10*15</f>
        <v>4500</v>
      </c>
      <c r="D21" s="7"/>
      <c r="E21" s="23"/>
    </row>
    <row r="22" spans="1:5" ht="15" customHeight="1" x14ac:dyDescent="0.2">
      <c r="A22" s="3" t="s">
        <v>26</v>
      </c>
      <c r="B22" s="7"/>
      <c r="C22" s="7">
        <f>0*10*40*15</f>
        <v>0</v>
      </c>
      <c r="D22" s="7"/>
      <c r="E22" s="23"/>
    </row>
    <row r="23" spans="1:5" ht="15" customHeight="1" x14ac:dyDescent="0.2">
      <c r="B23" s="7"/>
      <c r="C23" s="7"/>
      <c r="D23" s="7"/>
    </row>
    <row r="24" spans="1:5" s="1" customFormat="1" ht="15" customHeight="1" x14ac:dyDescent="0.2">
      <c r="A24" s="15" t="s">
        <v>47</v>
      </c>
      <c r="B24" s="16"/>
      <c r="C24" s="17">
        <f>SUM(C11:C22)</f>
        <v>25100</v>
      </c>
      <c r="D24" s="16"/>
      <c r="E24" s="24"/>
    </row>
    <row r="25" spans="1:5" ht="15" customHeight="1" x14ac:dyDescent="0.2">
      <c r="B25" s="8"/>
      <c r="C25" s="7"/>
    </row>
    <row r="26" spans="1:5" ht="15" customHeight="1" x14ac:dyDescent="0.2">
      <c r="A26" s="1" t="s">
        <v>6</v>
      </c>
      <c r="B26" s="8"/>
      <c r="C26" s="7"/>
    </row>
    <row r="27" spans="1:5" ht="15" customHeight="1" x14ac:dyDescent="0.2">
      <c r="A27" s="3" t="s">
        <v>30</v>
      </c>
      <c r="B27" s="8"/>
      <c r="C27" s="7"/>
    </row>
    <row r="28" spans="1:5" ht="15" customHeight="1" x14ac:dyDescent="0.2">
      <c r="A28" s="3" t="s">
        <v>24</v>
      </c>
      <c r="B28" s="7"/>
      <c r="C28" s="7">
        <f>C11*0.14</f>
        <v>784.00000000000011</v>
      </c>
      <c r="D28" s="7"/>
    </row>
    <row r="29" spans="1:5" ht="15" customHeight="1" x14ac:dyDescent="0.2">
      <c r="B29" s="7"/>
      <c r="C29" s="7"/>
      <c r="D29" s="7"/>
    </row>
    <row r="30" spans="1:5" ht="15" customHeight="1" x14ac:dyDescent="0.2">
      <c r="A30" s="3" t="s">
        <v>31</v>
      </c>
      <c r="B30" s="7"/>
      <c r="C30" s="7"/>
      <c r="D30" s="7"/>
    </row>
    <row r="31" spans="1:5" ht="15" customHeight="1" x14ac:dyDescent="0.2">
      <c r="A31" s="3" t="s">
        <v>24</v>
      </c>
      <c r="B31" s="7"/>
      <c r="C31" s="7">
        <f>C14*0.14</f>
        <v>840.00000000000011</v>
      </c>
      <c r="D31" s="7"/>
    </row>
    <row r="32" spans="1:5" ht="15" customHeight="1" x14ac:dyDescent="0.2">
      <c r="B32" s="7"/>
      <c r="C32" s="7"/>
      <c r="D32" s="7"/>
    </row>
    <row r="33" spans="1:5" ht="15" customHeight="1" x14ac:dyDescent="0.2">
      <c r="A33" s="3" t="s">
        <v>7</v>
      </c>
      <c r="B33" s="7"/>
      <c r="C33" s="7"/>
      <c r="D33" s="7"/>
    </row>
    <row r="34" spans="1:5" ht="15" customHeight="1" x14ac:dyDescent="0.2">
      <c r="A34" s="3" t="s">
        <v>25</v>
      </c>
      <c r="B34" s="7"/>
      <c r="C34" s="7">
        <f>C17*0.14</f>
        <v>756.00000000000011</v>
      </c>
      <c r="D34" s="7"/>
      <c r="E34" s="20" t="s">
        <v>35</v>
      </c>
    </row>
    <row r="35" spans="1:5" ht="15" customHeight="1" x14ac:dyDescent="0.2">
      <c r="A35" s="3" t="s">
        <v>9</v>
      </c>
      <c r="B35" s="7"/>
      <c r="C35" s="7">
        <f>C18*0.14</f>
        <v>504.00000000000006</v>
      </c>
      <c r="D35" s="7"/>
    </row>
    <row r="36" spans="1:5" ht="15" customHeight="1" x14ac:dyDescent="0.2">
      <c r="C36" s="7"/>
    </row>
    <row r="37" spans="1:5" ht="15" customHeight="1" x14ac:dyDescent="0.2">
      <c r="A37" s="3" t="s">
        <v>11</v>
      </c>
      <c r="B37" s="7"/>
      <c r="C37" s="7"/>
      <c r="D37" s="7"/>
    </row>
    <row r="38" spans="1:5" ht="15" customHeight="1" x14ac:dyDescent="0.2">
      <c r="A38" s="3" t="s">
        <v>10</v>
      </c>
      <c r="B38" s="7"/>
      <c r="C38" s="7">
        <f>C21*0.14</f>
        <v>630.00000000000011</v>
      </c>
      <c r="D38" s="7"/>
    </row>
    <row r="39" spans="1:5" ht="15" customHeight="1" x14ac:dyDescent="0.2">
      <c r="A39" s="3" t="s">
        <v>8</v>
      </c>
      <c r="B39" s="7"/>
      <c r="C39" s="7">
        <f>C22*0.14</f>
        <v>0</v>
      </c>
      <c r="D39" s="7"/>
    </row>
    <row r="40" spans="1:5" ht="15" customHeight="1" x14ac:dyDescent="0.2">
      <c r="B40" s="7"/>
      <c r="C40" s="7"/>
      <c r="D40" s="7"/>
    </row>
    <row r="41" spans="1:5" s="1" customFormat="1" ht="15" customHeight="1" x14ac:dyDescent="0.2">
      <c r="A41" s="15" t="s">
        <v>12</v>
      </c>
      <c r="B41" s="16"/>
      <c r="C41" s="17">
        <f>SUM(C28:C39)</f>
        <v>3514.0000000000005</v>
      </c>
      <c r="D41" s="16"/>
      <c r="E41" s="24"/>
    </row>
    <row r="42" spans="1:5" s="1" customFormat="1" ht="15" customHeight="1" x14ac:dyDescent="0.2">
      <c r="B42" s="8"/>
      <c r="C42" s="9"/>
      <c r="D42" s="8"/>
      <c r="E42" s="24"/>
    </row>
    <row r="43" spans="1:5" s="1" customFormat="1" ht="15" customHeight="1" x14ac:dyDescent="0.2">
      <c r="A43" s="1" t="s">
        <v>13</v>
      </c>
      <c r="B43" s="8"/>
      <c r="C43" s="9"/>
      <c r="D43" s="8"/>
      <c r="E43" s="24"/>
    </row>
    <row r="44" spans="1:5" s="1" customFormat="1" ht="15" customHeight="1" x14ac:dyDescent="0.2">
      <c r="A44" s="3" t="s">
        <v>45</v>
      </c>
      <c r="B44" s="8"/>
      <c r="C44" s="9"/>
      <c r="D44" s="8"/>
      <c r="E44" s="24"/>
    </row>
    <row r="45" spans="1:5" s="1" customFormat="1" ht="15" customHeight="1" x14ac:dyDescent="0.2">
      <c r="A45" s="3" t="s">
        <v>43</v>
      </c>
      <c r="B45" s="8"/>
      <c r="C45" s="9">
        <v>6000</v>
      </c>
      <c r="D45" s="8"/>
      <c r="E45" s="24" t="s">
        <v>37</v>
      </c>
    </row>
    <row r="46" spans="1:5" s="1" customFormat="1" ht="15" customHeight="1" x14ac:dyDescent="0.2">
      <c r="A46" s="3"/>
      <c r="B46" s="8"/>
      <c r="C46" s="9"/>
      <c r="D46" s="8"/>
      <c r="E46" s="24"/>
    </row>
    <row r="47" spans="1:5" s="1" customFormat="1" ht="15" customHeight="1" x14ac:dyDescent="0.2">
      <c r="A47" s="3" t="s">
        <v>46</v>
      </c>
      <c r="B47" s="8"/>
      <c r="C47" s="9"/>
      <c r="D47" s="8"/>
      <c r="E47" s="24"/>
    </row>
    <row r="48" spans="1:5" s="1" customFormat="1" ht="15" customHeight="1" x14ac:dyDescent="0.2">
      <c r="A48" s="1" t="s">
        <v>44</v>
      </c>
      <c r="B48" s="8"/>
      <c r="C48" s="9">
        <v>6000</v>
      </c>
      <c r="D48" s="8"/>
      <c r="E48" s="24" t="s">
        <v>37</v>
      </c>
    </row>
    <row r="49" spans="1:5" s="1" customFormat="1" ht="15" customHeight="1" x14ac:dyDescent="0.2">
      <c r="B49" s="8"/>
      <c r="C49" s="9"/>
      <c r="D49" s="8"/>
      <c r="E49" s="24"/>
    </row>
    <row r="50" spans="1:5" s="1" customFormat="1" ht="15" customHeight="1" x14ac:dyDescent="0.2">
      <c r="A50" s="15" t="s">
        <v>14</v>
      </c>
      <c r="B50" s="16"/>
      <c r="C50" s="16">
        <f>C45+C48</f>
        <v>12000</v>
      </c>
      <c r="D50" s="16"/>
      <c r="E50" s="24" t="s">
        <v>49</v>
      </c>
    </row>
    <row r="51" spans="1:5" s="1" customFormat="1" ht="15" customHeight="1" x14ac:dyDescent="0.2">
      <c r="A51" s="18"/>
      <c r="B51" s="9"/>
      <c r="C51" s="9"/>
      <c r="D51" s="9"/>
      <c r="E51" s="24"/>
    </row>
    <row r="52" spans="1:5" s="1" customFormat="1" ht="15" customHeight="1" x14ac:dyDescent="0.2">
      <c r="B52" s="8"/>
      <c r="C52" s="9"/>
      <c r="D52" s="8"/>
      <c r="E52" s="24"/>
    </row>
    <row r="53" spans="1:5" s="1" customFormat="1" ht="15" customHeight="1" x14ac:dyDescent="0.2">
      <c r="A53" s="15" t="s">
        <v>48</v>
      </c>
      <c r="B53" s="16"/>
      <c r="C53" s="16">
        <f>C24+C41+C50</f>
        <v>40614</v>
      </c>
      <c r="D53" s="16"/>
      <c r="E53" s="24" t="s">
        <v>50</v>
      </c>
    </row>
    <row r="54" spans="1:5" ht="15" customHeight="1" x14ac:dyDescent="0.2">
      <c r="C54" s="9"/>
    </row>
    <row r="55" spans="1:5" ht="15" customHeight="1" x14ac:dyDescent="0.2">
      <c r="A55" s="1" t="s">
        <v>22</v>
      </c>
      <c r="B55" s="8"/>
      <c r="C55" s="7"/>
    </row>
    <row r="56" spans="1:5" ht="15" customHeight="1" x14ac:dyDescent="0.2">
      <c r="A56" s="6" t="s">
        <v>15</v>
      </c>
      <c r="C56" s="7">
        <v>3000</v>
      </c>
    </row>
    <row r="57" spans="1:5" ht="15" customHeight="1" x14ac:dyDescent="0.2">
      <c r="A57" s="6" t="s">
        <v>16</v>
      </c>
      <c r="C57" s="7">
        <v>1000</v>
      </c>
    </row>
    <row r="58" spans="1:5" ht="15" customHeight="1" x14ac:dyDescent="0.2">
      <c r="A58" s="6" t="s">
        <v>17</v>
      </c>
      <c r="C58" s="7">
        <v>3000</v>
      </c>
    </row>
    <row r="59" spans="1:5" ht="15" customHeight="1" x14ac:dyDescent="0.2">
      <c r="A59" s="6" t="s">
        <v>2</v>
      </c>
      <c r="C59" s="7">
        <v>0</v>
      </c>
    </row>
    <row r="60" spans="1:5" ht="15" customHeight="1" x14ac:dyDescent="0.2">
      <c r="A60" s="6" t="s">
        <v>18</v>
      </c>
      <c r="C60" s="7">
        <v>0</v>
      </c>
    </row>
    <row r="61" spans="1:5" ht="15" customHeight="1" x14ac:dyDescent="0.2">
      <c r="A61" s="6" t="s">
        <v>18</v>
      </c>
      <c r="B61" s="7"/>
      <c r="C61" s="7">
        <v>0</v>
      </c>
      <c r="D61" s="7"/>
      <c r="E61" s="25"/>
    </row>
    <row r="62" spans="1:5" ht="15" customHeight="1" x14ac:dyDescent="0.2">
      <c r="A62" s="6"/>
      <c r="B62" s="7"/>
      <c r="C62" s="7"/>
      <c r="D62" s="7"/>
      <c r="E62" s="25"/>
    </row>
    <row r="63" spans="1:5" ht="15" customHeight="1" x14ac:dyDescent="0.2">
      <c r="A63" s="15" t="s">
        <v>0</v>
      </c>
      <c r="B63" s="17"/>
      <c r="C63" s="16">
        <f>SUM(C56:C61)</f>
        <v>7000</v>
      </c>
      <c r="D63" s="17"/>
      <c r="E63" s="21" t="s">
        <v>39</v>
      </c>
    </row>
    <row r="64" spans="1:5" ht="15" customHeight="1" x14ac:dyDescent="0.2">
      <c r="B64" s="7"/>
    </row>
    <row r="66" spans="1:5" ht="15" customHeight="1" x14ac:dyDescent="0.2">
      <c r="A66" s="1" t="s">
        <v>36</v>
      </c>
      <c r="C66" s="8">
        <f>C53+C63</f>
        <v>47614</v>
      </c>
      <c r="E66" s="20" t="s">
        <v>38</v>
      </c>
    </row>
    <row r="67" spans="1:5" ht="15" customHeight="1" x14ac:dyDescent="0.2">
      <c r="A67" s="1"/>
    </row>
    <row r="68" spans="1:5" ht="15" customHeight="1" x14ac:dyDescent="0.2">
      <c r="A68" s="1" t="s">
        <v>23</v>
      </c>
      <c r="B68" s="8"/>
      <c r="C68" s="2">
        <f>C66*0.05</f>
        <v>2380.7000000000003</v>
      </c>
      <c r="E68" s="20" t="s">
        <v>41</v>
      </c>
    </row>
    <row r="69" spans="1:5" ht="15" customHeight="1" x14ac:dyDescent="0.2">
      <c r="B69" s="7"/>
      <c r="C69" s="7"/>
      <c r="D69" s="7"/>
    </row>
    <row r="71" spans="1:5" ht="15" customHeight="1" x14ac:dyDescent="0.2">
      <c r="A71" s="1" t="s">
        <v>1</v>
      </c>
      <c r="B71" s="9"/>
      <c r="C71" s="9">
        <f>C66+C68</f>
        <v>49994.7</v>
      </c>
      <c r="D71" s="9"/>
      <c r="E71" s="21" t="s">
        <v>42</v>
      </c>
    </row>
    <row r="72" spans="1:5" ht="15" customHeight="1" x14ac:dyDescent="0.2">
      <c r="B72" s="3"/>
      <c r="C72" s="11"/>
    </row>
  </sheetData>
  <mergeCells count="1">
    <mergeCell ref="A1:C1"/>
  </mergeCells>
  <pageMargins left="1.25" right="1.25" top="1" bottom="1" header="0.5" footer="0.5"/>
  <pageSetup scale="7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>SJSU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Essam Marouf</dc:creator>
  <cp:lastModifiedBy>xiaosu.sjsu@gmail.com</cp:lastModifiedBy>
  <cp:lastPrinted>2017-06-30T06:12:55Z</cp:lastPrinted>
  <dcterms:created xsi:type="dcterms:W3CDTF">1999-06-21T15:27:56Z</dcterms:created>
  <dcterms:modified xsi:type="dcterms:W3CDTF">2021-09-27T00:35:43Z</dcterms:modified>
</cp:coreProperties>
</file>